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xr:revisionPtr revIDLastSave="0" documentId="13_ncr:1_{3CD3420B-EB25-4F1A-BF32-529D0EAC517B}" xr6:coauthVersionLast="47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Purenitový box" sheetId="24" r:id="rId1"/>
    <sheet name="help" sheetId="25" state="hidden" r:id="rId2"/>
    <sheet name="pokyny box" sheetId="31" r:id="rId3"/>
    <sheet name="Purenitový box rohový" sheetId="35" r:id="rId4"/>
    <sheet name="help corner" sheetId="37" state="hidden" r:id="rId5"/>
    <sheet name="pokyny box rohový" sheetId="36" r:id="rId6"/>
    <sheet name="Purenitové ostění" sheetId="32" r:id="rId7"/>
    <sheet name="pokyny ostění" sheetId="34" r:id="rId8"/>
    <sheet name="helpostění" sheetId="33" state="hidden" r:id="rId9"/>
  </sheets>
  <definedNames>
    <definedName name="Drzak" localSheetId="4">'help corner'!$J$2:$J$21</definedName>
    <definedName name="Drzak">help!$J$2:$J$21</definedName>
    <definedName name="DrzakN" localSheetId="4">'help corner'!$K$15</definedName>
    <definedName name="DrzakN">help!$K$15</definedName>
    <definedName name="DrzakO">helpostění!$D$2:$D$21</definedName>
    <definedName name="DrzakON">helpostění!$D$25</definedName>
    <definedName name="DrzakOST">helpostění!$D$2</definedName>
    <definedName name="DrzakVZ" localSheetId="4">'help corner'!$N$2:$N$6</definedName>
    <definedName name="DrzakVZ">help!$N$2:$N$6</definedName>
    <definedName name="Mont.kon.SIO">helpostění!$C$6</definedName>
    <definedName name="Mont.konzola" localSheetId="4">'help corner'!$I$2:$I$3</definedName>
    <definedName name="Mont.konzola">help!$I$2:$I$3</definedName>
    <definedName name="Mont.konzola1">helpostění!$C$2:$C$4</definedName>
    <definedName name="Mont.PB" localSheetId="4">'help corner'!$G$9</definedName>
    <definedName name="Mont.PB">help!$G$9</definedName>
    <definedName name="Mont.PBL" localSheetId="4">'help corner'!$G$13</definedName>
    <definedName name="Mont.PBL">help!$G$13</definedName>
    <definedName name="Mont.profil" localSheetId="4">'help corner'!$G$2:$G$5</definedName>
    <definedName name="Mont.profil">help!$G$2:$G$5</definedName>
    <definedName name="Nastrik" localSheetId="4">'help corner'!$K$2:$K$4</definedName>
    <definedName name="Nastrik">help!$K$2:$K$4</definedName>
    <definedName name="NastrikN" localSheetId="4">'help corner'!$K$7</definedName>
    <definedName name="NastrikN">help!$K$7</definedName>
    <definedName name="_xlnm.Print_Area" localSheetId="7">'pokyny ostění'!$A$1:$G$77</definedName>
    <definedName name="_xlnm.Print_Area" localSheetId="6">'Purenitové ostění'!$A$1:$N$41</definedName>
    <definedName name="_xlnm.Print_Area" localSheetId="0">'Purenitový box'!$A$1:$S$51</definedName>
    <definedName name="_xlnm.Print_Area" localSheetId="3">'Purenitový box rohový'!$A$1:$W$51</definedName>
    <definedName name="Podl" localSheetId="4">'help corner'!$L$2:$L$3</definedName>
    <definedName name="Podl">help!$L$2:$L$3</definedName>
    <definedName name="PodlMon">helpostění!$E$2:$E$3</definedName>
    <definedName name="PodlMonN">helpostění!$E$6</definedName>
    <definedName name="PodlN" localSheetId="4">'help corner'!$L$7</definedName>
    <definedName name="PodlN">help!$L$7</definedName>
    <definedName name="RAL" localSheetId="4">'help corner'!$H$2:$H$103</definedName>
    <definedName name="RAL">help!$H$2:$H$103</definedName>
    <definedName name="Roh">'help corner'!$B$2:$B$5</definedName>
    <definedName name="Tl.Izolace" localSheetId="4">'help corner'!$E$2:$E$5</definedName>
    <definedName name="Tl.Izolace">help!$E$2:$E$5</definedName>
    <definedName name="Tl.Izolace1" localSheetId="4">'help corner'!$C$2</definedName>
    <definedName name="Tl.Izolace1">help!$C$2</definedName>
    <definedName name="Tl.Izolace2" localSheetId="4">'help corner'!$D$2</definedName>
    <definedName name="Tl.Izolace2">help!$D$2</definedName>
    <definedName name="Typ">helpostění!$B$2:$B$10</definedName>
    <definedName name="TypBoxu" localSheetId="4">'help corner'!$B$2:$B$4</definedName>
    <definedName name="TypBoxu">help!$B$2:$B$4</definedName>
    <definedName name="TypBoxuC">'help corner'!$A$2:$A$4</definedName>
    <definedName name="Vyvod" localSheetId="4">'help corner'!$M$2:$M$16</definedName>
    <definedName name="Vyvod">help!$M$2:$M$16</definedName>
    <definedName name="Vyvod_PB" localSheetId="4">'help corner'!$M$20:$M$30</definedName>
    <definedName name="Vyvod_PB">help!$M$20:$M$30</definedName>
    <definedName name="ZaomitaciL" localSheetId="4">'help corner'!$F$2:$F$7</definedName>
    <definedName name="ZaomitaciL">help!$F$2:$F$7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35" l="1"/>
  <c r="L28" i="35"/>
  <c r="L27" i="35"/>
  <c r="L26" i="35"/>
  <c r="L25" i="35"/>
  <c r="L24" i="35"/>
  <c r="L23" i="35"/>
  <c r="L22" i="35"/>
  <c r="L21" i="35"/>
  <c r="L20" i="35"/>
  <c r="L19" i="35"/>
  <c r="C19" i="35"/>
  <c r="C29" i="35"/>
  <c r="C28" i="35"/>
  <c r="C27" i="35"/>
  <c r="C26" i="35"/>
  <c r="C25" i="35"/>
  <c r="C24" i="35"/>
  <c r="C23" i="35"/>
  <c r="C22" i="35"/>
  <c r="C21" i="35"/>
  <c r="C20" i="35"/>
  <c r="W29" i="35"/>
  <c r="S29" i="35"/>
  <c r="W28" i="35"/>
  <c r="S28" i="35"/>
  <c r="W27" i="35"/>
  <c r="S27" i="35"/>
  <c r="W26" i="35"/>
  <c r="S26" i="35"/>
  <c r="W25" i="35"/>
  <c r="S25" i="35"/>
  <c r="W24" i="35"/>
  <c r="S24" i="35"/>
  <c r="W23" i="35"/>
  <c r="S23" i="35"/>
  <c r="W22" i="35"/>
  <c r="S22" i="35"/>
  <c r="W21" i="35"/>
  <c r="S21" i="35"/>
  <c r="W20" i="35"/>
  <c r="S20" i="35"/>
  <c r="W19" i="35"/>
  <c r="S19" i="35"/>
  <c r="C29" i="24"/>
  <c r="O29" i="24"/>
  <c r="S29" i="24"/>
  <c r="S28" i="24"/>
  <c r="S27" i="24"/>
  <c r="S26" i="24"/>
  <c r="S25" i="24"/>
  <c r="S24" i="24"/>
  <c r="S23" i="24"/>
  <c r="S22" i="24"/>
  <c r="S21" i="24"/>
  <c r="S20" i="24"/>
  <c r="S19" i="24"/>
  <c r="C19" i="24"/>
  <c r="O20" i="24" l="1"/>
  <c r="O21" i="24"/>
  <c r="O22" i="24"/>
  <c r="O23" i="24"/>
  <c r="O24" i="24"/>
  <c r="O25" i="24"/>
  <c r="O26" i="24"/>
  <c r="O27" i="24"/>
  <c r="O28" i="24"/>
  <c r="O19" i="24"/>
  <c r="C28" i="24" l="1"/>
  <c r="C27" i="24"/>
  <c r="C26" i="24"/>
  <c r="C25" i="24"/>
  <c r="C24" i="24"/>
  <c r="C23" i="24"/>
  <c r="C22" i="24"/>
  <c r="C21" i="24"/>
  <c r="C20" i="24"/>
  <c r="C30" i="32" l="1"/>
  <c r="C29" i="32"/>
  <c r="C28" i="32"/>
  <c r="C27" i="32"/>
  <c r="C26" i="32"/>
  <c r="C25" i="32"/>
  <c r="C24" i="32"/>
  <c r="C23" i="32"/>
  <c r="C22" i="32"/>
  <c r="C21" i="32"/>
  <c r="C20" i="32"/>
</calcChain>
</file>

<file path=xl/sharedStrings.xml><?xml version="1.0" encoding="utf-8"?>
<sst xmlns="http://schemas.openxmlformats.org/spreadsheetml/2006/main" count="1052" uniqueCount="414">
  <si>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</si>
  <si>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</si>
  <si>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</si>
  <si>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</si>
  <si>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</si>
  <si>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</si>
  <si>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</si>
  <si>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</si>
  <si>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</si>
  <si>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</si>
  <si>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ISOTRA a.s.</t>
  </si>
  <si>
    <t>DIČ:</t>
  </si>
  <si>
    <t>E-mail: objednavky@isotra.cz</t>
  </si>
  <si>
    <t>IČ:</t>
  </si>
  <si>
    <t>Termín dodání:</t>
  </si>
  <si>
    <t>Dodací adresa:</t>
  </si>
  <si>
    <t>zkratka</t>
  </si>
  <si>
    <t>název</t>
  </si>
  <si>
    <t>poznámka</t>
  </si>
  <si>
    <t xml:space="preserve">Poznámka k zakázce: </t>
  </si>
  <si>
    <t>Pro veškeré obchodní vztahy platí ustanovení Všeobecných obchodních podmínek fa ISOTRA a.s. v platném znění, pokud není stanoveno jinak.</t>
  </si>
  <si>
    <t>Objednávkový formulář PODOMÍTKOVÉ PURENITOVÉ BOXY</t>
  </si>
  <si>
    <t>Počet ks</t>
  </si>
  <si>
    <t>Typ     BOXU</t>
  </si>
  <si>
    <t>Rozměry v mm</t>
  </si>
  <si>
    <t>TYP</t>
  </si>
  <si>
    <t>RAL</t>
  </si>
  <si>
    <t>Komponenty</t>
  </si>
  <si>
    <t>PB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</si>
  <si>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</si>
  <si>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</si>
  <si>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</si>
  <si>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</si>
  <si>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</si>
  <si>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</si>
  <si>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</si>
  <si>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</si>
  <si>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</si>
  <si>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</si>
  <si>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</si>
  <si>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</si>
  <si>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</si>
  <si>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Mont.konzola</t>
  </si>
  <si>
    <t>Typ Boxu</t>
  </si>
  <si>
    <t>H=20mm, J=3mm</t>
  </si>
  <si>
    <t>H=25mm, J=8mm</t>
  </si>
  <si>
    <t>H=30mm, J=13mm</t>
  </si>
  <si>
    <t>H=35mm, J=18mm</t>
  </si>
  <si>
    <t>H=40mm, J=23mm</t>
  </si>
  <si>
    <t>Objednávkový formulář - PODOMÍTKOVÉ PURENITOVÉ BOXY</t>
  </si>
  <si>
    <t>Objednávkový formulář PURENITOVÉ IZOLAČNÍ OSTĚNÍ</t>
  </si>
  <si>
    <t>Osa                           C*</t>
  </si>
  <si>
    <t>Typ</t>
  </si>
  <si>
    <t>Počet    ks</t>
  </si>
  <si>
    <t>Pohled z exteriéru!</t>
  </si>
  <si>
    <t>Pokud objednáváte sestavy rohové nebo rovné doplňte je nákresem situace.</t>
  </si>
  <si>
    <t>ks</t>
  </si>
  <si>
    <t>Mont.konzola1</t>
  </si>
  <si>
    <t>120</t>
  </si>
  <si>
    <t>220</t>
  </si>
  <si>
    <t>Umíštění ostění</t>
  </si>
  <si>
    <t>Rozměr                                 A</t>
  </si>
  <si>
    <t>Rozměr                        B</t>
  </si>
  <si>
    <t>Typ držáků</t>
  </si>
  <si>
    <t>Typ držáku</t>
  </si>
  <si>
    <t>Rozměr                   C</t>
  </si>
  <si>
    <t>Rozměr D            (délka sekce)</t>
  </si>
  <si>
    <t>Rozměr                       A</t>
  </si>
  <si>
    <t xml:space="preserve">Rozměry v mm </t>
  </si>
  <si>
    <t>15mm</t>
  </si>
  <si>
    <t>Tloušťka izolace v boxu - rozměr "B1"</t>
  </si>
  <si>
    <t>0</t>
  </si>
  <si>
    <t>X</t>
  </si>
  <si>
    <t>Purenitový box bez izolace</t>
  </si>
  <si>
    <t>Purenitový box s izolací 30mm</t>
  </si>
  <si>
    <t>Purenitový box "L"</t>
  </si>
  <si>
    <t>Tl.Izolace1</t>
  </si>
  <si>
    <t>Tl.Izolace2</t>
  </si>
  <si>
    <t xml:space="preserve">* osa = osa pouzdra vodící lišty od zadní hrany purenitového ostění. Vzdálenost mezi osou a zadní hranou ostění, musí být min.65mm v závislosti na typu lamely venkovní žaluzie. </t>
  </si>
  <si>
    <t>Při dodávce purenitového boxu včetně ostění, uveďte do obou objednávkových listů (box + ostění) stejné označení pozice, např. A1. Tzn. že drážka pro VL v purenit.boxu má stejnou polohu jako VL v ostění.</t>
  </si>
  <si>
    <t>V případě objednání purenitového boxu samostatně, bude drážka pro VL uprostřed vnitřního prostoru boxu.</t>
  </si>
  <si>
    <t>typ 20/3</t>
  </si>
  <si>
    <t>typ 25/8</t>
  </si>
  <si>
    <t>typ 30/13</t>
  </si>
  <si>
    <t>typ 35/18</t>
  </si>
  <si>
    <t>typ 40/23</t>
  </si>
  <si>
    <t xml:space="preserve">Zaomítací lišta </t>
  </si>
  <si>
    <t>Jiná RAL</t>
  </si>
  <si>
    <t>Není (bez PÚ)</t>
  </si>
  <si>
    <t>50</t>
  </si>
  <si>
    <t xml:space="preserve">Zaomítací lišta     </t>
  </si>
  <si>
    <t>Mont.PB</t>
  </si>
  <si>
    <t>Mont.PBL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</si>
  <si>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</si>
  <si>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</si>
  <si>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</si>
  <si>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</si>
  <si>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</si>
  <si>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</si>
  <si>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</si>
  <si>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</si>
  <si>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</si>
  <si>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</si>
  <si>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</si>
  <si>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Rozměr B1  </t>
  </si>
  <si>
    <t>SIO_P+L</t>
  </si>
  <si>
    <t>Nastrik</t>
  </si>
  <si>
    <t>MP</t>
  </si>
  <si>
    <t>Zkratka 2 výrobku</t>
  </si>
  <si>
    <t>Zkratka 2</t>
  </si>
  <si>
    <t>Purenitový box</t>
  </si>
  <si>
    <t>OBA</t>
  </si>
  <si>
    <t>konzola není</t>
  </si>
  <si>
    <t>NastrikN</t>
  </si>
  <si>
    <t>DrzakN</t>
  </si>
  <si>
    <t>když(L20=0;NastrikN;Nastrik)</t>
  </si>
  <si>
    <t>když(N20="0";DrzakN;Drzak)</t>
  </si>
  <si>
    <t>Tepelný odpor</t>
  </si>
  <si>
    <t>Difúzní odpor</t>
  </si>
  <si>
    <t xml:space="preserve">Tloušťka </t>
  </si>
  <si>
    <t>[mm]</t>
  </si>
  <si>
    <r>
      <t>Rᴅ[(m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</si>
  <si>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r>
      <t>Uᴅ[(m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</si>
  <si>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t>Sᴅ[m]</t>
  </si>
  <si>
    <t>Montážní konzole dlouhá</t>
  </si>
  <si>
    <t>SIO_L</t>
  </si>
  <si>
    <t>SIO_P</t>
  </si>
  <si>
    <t>12</t>
  </si>
  <si>
    <t>15</t>
  </si>
  <si>
    <t>16</t>
  </si>
  <si>
    <t>17</t>
  </si>
  <si>
    <t>18</t>
  </si>
  <si>
    <t>19</t>
  </si>
  <si>
    <t>DrzakO</t>
  </si>
  <si>
    <t>DrzakON</t>
  </si>
  <si>
    <t>když(H20="0";DrzakON;DrzakO)</t>
  </si>
  <si>
    <t>Objednávkový formulář - PURENITOVÉ OSTĚNÍ</t>
  </si>
  <si>
    <t>PUR OST N</t>
  </si>
  <si>
    <t>Purenitové ostění</t>
  </si>
  <si>
    <t>SIO jen vlevo</t>
  </si>
  <si>
    <t>SIO jen vpravo</t>
  </si>
  <si>
    <t>SIO vpravo i vlevo</t>
  </si>
  <si>
    <t>konzola 120/80</t>
  </si>
  <si>
    <t>konzola 220/80</t>
  </si>
  <si>
    <t>Boxy delší než 3500mm jsou sestavovány z více kusů.</t>
  </si>
  <si>
    <t>Součinitel prostupu tepla</t>
  </si>
  <si>
    <t>Umístění ostění</t>
  </si>
  <si>
    <t>Montážní konzola - krátká 120/80</t>
  </si>
  <si>
    <t>Montážní konzole krátká</t>
  </si>
  <si>
    <t>Montážní konzola - dlouhá 220/80</t>
  </si>
  <si>
    <t>ISOTRA PB</t>
  </si>
  <si>
    <t>ISOTRA PB-IS</t>
  </si>
  <si>
    <t>ISOTRA PB-L</t>
  </si>
  <si>
    <t>Isotra purenitový box</t>
  </si>
  <si>
    <t>Isotra purenitový box s izolaci</t>
  </si>
  <si>
    <t>Isotra purenitový box s úhelníkem</t>
  </si>
  <si>
    <t>pouze pro typ boxu ISOTRA PB</t>
  </si>
  <si>
    <t>pouze pro typ boxu ISOTRA PB-IS</t>
  </si>
  <si>
    <t>pouze pro typ boxu ISOTRA PB-L</t>
  </si>
  <si>
    <t>PB-L</t>
  </si>
  <si>
    <t>PB-IS</t>
  </si>
  <si>
    <t>není pro ISOTRA PB-L</t>
  </si>
  <si>
    <t>30-IS</t>
  </si>
  <si>
    <t>40-IS</t>
  </si>
  <si>
    <t>50-IS</t>
  </si>
  <si>
    <t>60-IS</t>
  </si>
  <si>
    <t>ISOTRA PB-IS 30</t>
  </si>
  <si>
    <t>ISOTRA PB-IS 40</t>
  </si>
  <si>
    <t>ISOTRA PB-IS 50</t>
  </si>
  <si>
    <t>ISOTRA PB-IS 60</t>
  </si>
  <si>
    <t>KDYŽ(D20="ISOTRA PB-IS";Tl.Izolace;KDYŽ(D20="ISOTRA PB";Tl.Izolace1;Tl.Izolace2))</t>
  </si>
  <si>
    <t>když(D20="ISOTRA PB-IS";Mont.profil;když(D20="ISOTRA PB";Mont.PB;Mont.PBL))</t>
  </si>
  <si>
    <t>ZP</t>
  </si>
  <si>
    <t>VSR780</t>
  </si>
  <si>
    <t>DB703</t>
  </si>
  <si>
    <t>DB702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</si>
  <si>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</si>
  <si>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</si>
  <si>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</si>
  <si>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</si>
  <si>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</si>
  <si>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</si>
  <si>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</si>
  <si>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</si>
  <si>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</si>
  <si>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</si>
  <si>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ISD152</t>
  </si>
  <si>
    <t>ISD154</t>
  </si>
  <si>
    <t>ISD500</t>
  </si>
  <si>
    <t>ISD510</t>
  </si>
  <si>
    <t>ISD700</t>
  </si>
  <si>
    <t>YW359F</t>
  </si>
  <si>
    <t>9005M</t>
  </si>
  <si>
    <t>9005S</t>
  </si>
  <si>
    <t>Xisd</t>
  </si>
  <si>
    <t>ISD200</t>
  </si>
  <si>
    <t>ISD212</t>
  </si>
  <si>
    <t>ISD214</t>
  </si>
  <si>
    <t>ISD600</t>
  </si>
  <si>
    <t>ISD222</t>
  </si>
  <si>
    <t>ISD610</t>
  </si>
  <si>
    <t>ISD620</t>
  </si>
  <si>
    <t>ISD630</t>
  </si>
  <si>
    <t>ISD640</t>
  </si>
  <si>
    <t>7016M</t>
  </si>
  <si>
    <t>9016M</t>
  </si>
  <si>
    <t>9006S</t>
  </si>
  <si>
    <t>7016S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</si>
  <si>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</si>
  <si>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</si>
  <si>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</si>
  <si>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</si>
  <si>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</si>
  <si>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ISD152</t>
  </si>
  <si>
    <t>Isotra systém DECORAL hladký ISD154</t>
  </si>
  <si>
    <t>Isotra systém DECORAL hladký ISD160</t>
  </si>
  <si>
    <t>Isotra systém DECORAL struktura ISD200</t>
  </si>
  <si>
    <t>Isotra systém DECORAL struktura ISD210</t>
  </si>
  <si>
    <t>Isotra systém DECORAL struktura ISD212</t>
  </si>
  <si>
    <t>Isotra systém DECORAL struktura ISD214</t>
  </si>
  <si>
    <t>Isotra systém DECORAL struktura ISD220</t>
  </si>
  <si>
    <t>Isotra systém DECORAL struktura ISD222</t>
  </si>
  <si>
    <t>Isotra systém DECORAL struktura ISD230</t>
  </si>
  <si>
    <t>Isotra systém DECORAL lesk ISD310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</si>
  <si>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</si>
  <si>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</si>
  <si>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</si>
  <si>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</si>
  <si>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</si>
  <si>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</si>
  <si>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</si>
  <si>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</si>
  <si>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</si>
  <si>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RAL bílá (dopravní) matná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</si>
  <si>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</si>
  <si>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</si>
  <si>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</si>
  <si>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</si>
  <si>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</si>
  <si>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</si>
  <si>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</si>
  <si>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</si>
  <si>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</si>
  <si>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</si>
  <si>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žlutá (šedožlutá) 1019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</si>
  <si>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</si>
  <si>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</si>
  <si>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</si>
  <si>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</si>
  <si>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</si>
  <si>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</si>
  <si>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</si>
  <si>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</si>
  <si>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</si>
  <si>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</si>
  <si>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</si>
  <si>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</si>
  <si>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</si>
  <si>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</si>
  <si>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</si>
  <si>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</si>
  <si>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</si>
  <si>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</si>
  <si>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(běžovošedá) 7006</t>
  </si>
  <si>
    <t>RAL šedá čedič 7012</t>
  </si>
  <si>
    <t>RAL šedá břidlicová 7015</t>
  </si>
  <si>
    <t>RAL šedá ( antracit )7016</t>
  </si>
  <si>
    <t>RAL šedá (černošedá) 7021</t>
  </si>
  <si>
    <t>RAL šedá umbra 7022</t>
  </si>
  <si>
    <t>RAL šedá ( beton ) 7023</t>
  </si>
  <si>
    <t>RAL šedá (grafitová) 7024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</si>
  <si>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</si>
  <si>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</si>
  <si>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</si>
  <si>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</si>
  <si>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</si>
  <si>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</si>
  <si>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</si>
  <si>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</si>
  <si>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</si>
  <si>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</si>
  <si>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</si>
  <si>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</si>
  <si>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</si>
  <si>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</si>
  <si>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</si>
  <si>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</si>
  <si>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</si>
  <si>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</si>
  <si>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</si>
  <si>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</si>
  <si>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</si>
  <si>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</si>
  <si>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 xml:space="preserve">RAL bílá ( signální ) 9003 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</si>
  <si>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</si>
  <si>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</si>
  <si>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</si>
  <si>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</si>
  <si>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</si>
  <si>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</si>
  <si>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 xml:space="preserve">RAL šedá (antracit) matná 7016 </t>
  </si>
  <si>
    <t>RAL šedá ( antracit )7016 struktura</t>
  </si>
  <si>
    <t>RAL stříbrná 9006 (struktura)</t>
  </si>
  <si>
    <t>RAL černá matelíza YW359F</t>
  </si>
  <si>
    <t>RAL modrá ( prášková ) 5014</t>
  </si>
  <si>
    <t>RAL bílá ( šedobílá ) 9002</t>
  </si>
  <si>
    <t>RAL černá ( tmavočerná ) 9005 matná</t>
  </si>
  <si>
    <t>RAL černá ( tmavočerná ) 9005 struktura</t>
  </si>
  <si>
    <t>9) rozměr "B1"</t>
  </si>
  <si>
    <t>10) Zaomítací lišta</t>
  </si>
  <si>
    <t>Zaomítací lišta</t>
  </si>
  <si>
    <t>PUR_L</t>
  </si>
  <si>
    <t>PUR_P</t>
  </si>
  <si>
    <t>PUR_P+L</t>
  </si>
  <si>
    <t>PUR jen vlevo</t>
  </si>
  <si>
    <t>PUR jen vpravo</t>
  </si>
  <si>
    <t>PUR vpravo i vlevo</t>
  </si>
  <si>
    <t>Montážní podložky</t>
  </si>
  <si>
    <t>A</t>
  </si>
  <si>
    <t>N</t>
  </si>
  <si>
    <t>ano</t>
  </si>
  <si>
    <t>ne</t>
  </si>
  <si>
    <t>Podl</t>
  </si>
  <si>
    <t>PodlN</t>
  </si>
  <si>
    <t>když(N20="0";PodlN;Podl)</t>
  </si>
  <si>
    <t>Osa vodící lišty (v mm)</t>
  </si>
  <si>
    <t xml:space="preserve">17) zadejte osu vodící lišty v mm. Při zadání hodnoty "0", na bočnici nebude vyfrézovaná drážka pro vodící lištu. </t>
  </si>
  <si>
    <t>17) Osa vodící lišty</t>
  </si>
  <si>
    <t>Příklad: vnitřní hloubka boxu 140mm + izolace např. B1 40mm = 140/2 + 40 = 110mm - tato hodnota se zadá jako osa vodící lišty</t>
  </si>
  <si>
    <t>Osa vodící lišty vychází z vnitřní hloubky boxu, včetně zvolené izolace (rozměr "B1").</t>
  </si>
  <si>
    <t>PodlMon</t>
  </si>
  <si>
    <t>PodlMonN</t>
  </si>
  <si>
    <t>když(H20="0";PodlMonN;PodlMon)</t>
  </si>
  <si>
    <t>PIO_L</t>
  </si>
  <si>
    <t>PIO_P</t>
  </si>
  <si>
    <t>PIO_P+L</t>
  </si>
  <si>
    <t>PIO jen vlevo</t>
  </si>
  <si>
    <t>PIO jen vpravo</t>
  </si>
  <si>
    <t>PIO vpravo i vlevo</t>
  </si>
  <si>
    <t>PUR BOX</t>
  </si>
  <si>
    <t>typ 45/28</t>
  </si>
  <si>
    <t>H=45mm, J=28mm</t>
  </si>
  <si>
    <t>45</t>
  </si>
  <si>
    <t>Barva zaomítací lišty</t>
  </si>
  <si>
    <t>Zakládací profil</t>
  </si>
  <si>
    <t>Barva zakládacího profilu</t>
  </si>
  <si>
    <t>Barva zaomítací lišty a zakládacího profilu</t>
  </si>
  <si>
    <t>15-IS</t>
  </si>
  <si>
    <t>0-IS</t>
  </si>
  <si>
    <t>B1</t>
  </si>
  <si>
    <t>60</t>
  </si>
  <si>
    <t>Počet držáků (ks)</t>
  </si>
  <si>
    <t>Držák žaluzie typ</t>
  </si>
  <si>
    <t>Ovládání umístění</t>
  </si>
  <si>
    <t>P002</t>
  </si>
  <si>
    <t>P002/32</t>
  </si>
  <si>
    <t>P002/30</t>
  </si>
  <si>
    <t>P002/10</t>
  </si>
  <si>
    <t>bez držáků žaluzie</t>
  </si>
  <si>
    <t>20 Věšák Fe [P002]</t>
  </si>
  <si>
    <t>26 Věšák Fe Click [P002/32]</t>
  </si>
  <si>
    <t>28 Věšák Fe Click [P002/30]</t>
  </si>
  <si>
    <t>29 Věšák Fe s izolací [P002/10]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</si>
  <si>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</si>
  <si>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</si>
  <si>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</si>
  <si>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</si>
  <si>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</si>
  <si>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</si>
  <si>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</si>
  <si>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</si>
  <si>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</si>
  <si>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</si>
  <si>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</si>
  <si>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</si>
  <si>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</si>
  <si>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</si>
  <si>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Vyvod</t>
  </si>
  <si>
    <t>DrzakVZ</t>
  </si>
  <si>
    <t>KDYŽ(I19="ISOTRA PB-IS";Mont.profil;KDYŽ(D19="15";Mont.PB;Mont.PBL))</t>
  </si>
  <si>
    <t xml:space="preserve">poznámka </t>
  </si>
  <si>
    <t>K0</t>
  </si>
  <si>
    <t>Motor S, bez vývodu kabelu</t>
  </si>
  <si>
    <t>Vyvod_PB</t>
  </si>
  <si>
    <t>KDYŽ(D19="ISOTRA PB-L";Vyvod_PB;Vyvod)</t>
  </si>
  <si>
    <t>12) Zakládací profil</t>
  </si>
  <si>
    <t>Platnost od: 05.05.2025</t>
  </si>
  <si>
    <t>Platnost od: 05.05.2025.</t>
  </si>
  <si>
    <t>Počet držáků (konzolí)</t>
  </si>
  <si>
    <t>počet držáků (ks)</t>
  </si>
  <si>
    <t>šířka boxu do (v mm)</t>
  </si>
  <si>
    <t>výška ostění do (v mm)</t>
  </si>
  <si>
    <t>Objednávkový formulář PODOMÍTKOVÉ PURENITOVÉ BOXY - ROHOVÉ</t>
  </si>
  <si>
    <t>Objednávkový formulář - PODOMÍTKOVÉ PURENITOVÉ BOXY - ROHOVÉ</t>
  </si>
  <si>
    <t>PUR BOX CORNER</t>
  </si>
  <si>
    <t>Purenitový box rohový</t>
  </si>
  <si>
    <t>TypBoxuC</t>
  </si>
  <si>
    <t>Typ             BOXU</t>
  </si>
  <si>
    <t>Rohová sestava</t>
  </si>
  <si>
    <t>Rohová       sestava</t>
  </si>
  <si>
    <t>Roh</t>
  </si>
  <si>
    <t>1/2_OUT</t>
  </si>
  <si>
    <t>2/2_OUT</t>
  </si>
  <si>
    <t>1/2_IN</t>
  </si>
  <si>
    <t>2/2_IN</t>
  </si>
  <si>
    <t>Šířka 1.sekce (mm)</t>
  </si>
  <si>
    <t>Šířka 2.sekce (mm)</t>
  </si>
  <si>
    <t>Šířka 3.sekce (mm)</t>
  </si>
  <si>
    <t>Platnost od: 02.06.2025</t>
  </si>
  <si>
    <t xml:space="preserve">21) zadejte osu vodící lišty v mm. Při zadání hodnoty "0", na bočnici nebude vyfrézovaná drážka pro vodící lištu. </t>
  </si>
  <si>
    <t>1. ze 2. vnější</t>
  </si>
  <si>
    <t>2. ze 2. vnější</t>
  </si>
  <si>
    <t>1. ze 2. vnitřní</t>
  </si>
  <si>
    <t>2. ze 2. vnitřní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</si>
</sst>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6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0"/>
      <color rgb="FFFF0000"/>
      <name val="MS Sans Serif"/>
      <family val="2"/>
      <charset val="238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5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ont="0" applyBorder="0" applyAlignment="0" applyProtection="0">
      <protection locked="0"/>
    </xf>
    <xf numFmtId="0" fontId="7" fillId="0" borderId="0"/>
    <xf numFmtId="0" fontId="7" fillId="0" borderId="0">
      <protection locked="0"/>
    </xf>
    <xf numFmtId="0" fontId="7" fillId="0" borderId="0"/>
    <xf numFmtId="0" fontId="5" fillId="0" borderId="0"/>
    <xf numFmtId="0" fontId="20" fillId="0" borderId="0"/>
    <xf numFmtId="0" fontId="5" fillId="0" borderId="0"/>
    <xf numFmtId="0" fontId="23" fillId="0" borderId="0"/>
    <xf numFmtId="0" fontId="24" fillId="0" borderId="0"/>
    <xf numFmtId="0" fontId="22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32" fillId="0" borderId="0"/>
    <xf numFmtId="0" fontId="33" fillId="0" borderId="0"/>
  </cellStyleXfs>
  <cellXfs count="361">
    <xf numFmtId="0" fontId="0" fillId="0" borderId="0" xfId="0"/>
    <xf numFmtId="0" fontId="8" fillId="2" borderId="0" xfId="0" applyFont="1" applyFill="1"/>
    <xf numFmtId="0" fontId="6" fillId="2" borderId="0" xfId="14" applyFont="1" applyFill="1" applyAlignment="1" applyProtection="1">
      <alignment vertical="center"/>
      <protection locked="0"/>
    </xf>
    <xf numFmtId="0" fontId="7" fillId="2" borderId="0" xfId="13" applyFont="1" applyFill="1" applyAlignment="1" applyProtection="1">
      <alignment vertical="center"/>
      <protection locked="0"/>
    </xf>
    <xf numFmtId="0" fontId="9" fillId="2" borderId="1" xfId="13" applyFont="1" applyFill="1" applyBorder="1" applyAlignment="1" applyProtection="1">
      <alignment vertical="center"/>
      <protection locked="0"/>
    </xf>
    <xf numFmtId="0" fontId="7" fillId="2" borderId="0" xfId="13" applyFont="1" applyFill="1" applyAlignment="1" applyProtection="1">
      <alignment horizontal="right" vertical="center"/>
      <protection locked="0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7" fillId="2" borderId="0" xfId="0" applyFont="1" applyFill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14" fillId="2" borderId="1" xfId="2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Protection="1">
      <protection locked="0"/>
    </xf>
    <xf numFmtId="0" fontId="19" fillId="2" borderId="0" xfId="0" applyFont="1" applyFill="1" applyProtection="1">
      <protection locked="0"/>
    </xf>
    <xf numFmtId="0" fontId="18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Protection="1"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49" fontId="27" fillId="0" borderId="0" xfId="10" applyNumberFormat="1" applyFont="1" applyAlignment="1">
      <alignment horizontal="center"/>
    </xf>
    <xf numFmtId="0" fontId="24" fillId="0" borderId="0" xfId="10" applyFont="1" applyAlignment="1">
      <alignment horizontal="center"/>
    </xf>
    <xf numFmtId="0" fontId="12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12" fillId="2" borderId="0" xfId="14" applyFont="1" applyFill="1" applyProtection="1">
      <protection locked="0"/>
    </xf>
    <xf numFmtId="49" fontId="27" fillId="0" borderId="0" xfId="10" applyNumberFormat="1" applyFont="1" applyAlignment="1" applyProtection="1">
      <alignment horizontal="center"/>
      <protection locked="0"/>
    </xf>
    <xf numFmtId="0" fontId="7" fillId="2" borderId="0" xfId="0" applyFont="1" applyFill="1"/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Protection="1">
      <protection locked="0"/>
    </xf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left" vertical="center"/>
      <protection locked="0"/>
    </xf>
    <xf numFmtId="49" fontId="22" fillId="0" borderId="0" xfId="12" applyNumberFormat="1"/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49" fontId="24" fillId="0" borderId="0" xfId="11" applyNumberForma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9" fillId="2" borderId="11" xfId="0" applyFont="1" applyFill="1" applyBorder="1" applyAlignment="1" applyProtection="1">
      <alignment vertical="center"/>
      <protection locked="0"/>
    </xf>
    <xf numFmtId="0" fontId="29" fillId="2" borderId="12" xfId="0" applyFont="1" applyFill="1" applyBorder="1" applyAlignment="1" applyProtection="1">
      <alignment vertical="center"/>
      <protection locked="0"/>
    </xf>
    <xf numFmtId="0" fontId="29" fillId="2" borderId="13" xfId="0" applyFont="1" applyFill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24" fillId="0" borderId="0" xfId="10" applyFont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49" fontId="8" fillId="0" borderId="0" xfId="10" applyNumberFormat="1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29" fillId="2" borderId="0" xfId="0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 wrapText="1"/>
      <protection locked="0"/>
    </xf>
    <xf numFmtId="0" fontId="7" fillId="0" borderId="0" xfId="0" applyFont="1"/>
    <xf numFmtId="0" fontId="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49" fontId="7" fillId="0" borderId="0" xfId="10" applyNumberFormat="1" applyFont="1" applyAlignment="1" applyProtection="1">
      <alignment vertical="center"/>
      <protection locked="0"/>
    </xf>
    <xf numFmtId="49" fontId="8" fillId="0" borderId="19" xfId="10" applyNumberFormat="1" applyFont="1" applyBorder="1" applyAlignment="1" applyProtection="1">
      <alignment horizontal="center" vertical="center" wrapText="1"/>
      <protection locked="0"/>
    </xf>
    <xf numFmtId="49" fontId="8" fillId="0" borderId="2" xfId="1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2" fillId="5" borderId="0" xfId="12" applyNumberFormat="1" applyFill="1"/>
    <xf numFmtId="0" fontId="7" fillId="2" borderId="0" xfId="0" applyFont="1" applyFill="1" applyAlignment="1">
      <alignment horizontal="center" vertical="center"/>
    </xf>
    <xf numFmtId="0" fontId="7" fillId="2" borderId="19" xfId="0" applyFont="1" applyFill="1" applyBorder="1"/>
    <xf numFmtId="49" fontId="4" fillId="0" borderId="0" xfId="12" applyNumberFormat="1" applyFont="1"/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12" fillId="2" borderId="41" xfId="0" applyFont="1" applyFill="1" applyBorder="1" applyAlignment="1" applyProtection="1">
      <alignment vertical="center"/>
      <protection locked="0"/>
    </xf>
    <xf numFmtId="0" fontId="12" fillId="2" borderId="29" xfId="0" applyFont="1" applyFill="1" applyBorder="1" applyAlignment="1" applyProtection="1">
      <alignment vertical="center"/>
      <protection locked="0"/>
    </xf>
    <xf numFmtId="0" fontId="12" fillId="2" borderId="42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locked="0" hidden="1"/>
    </xf>
    <xf numFmtId="0" fontId="9" fillId="4" borderId="2" xfId="0" applyFont="1" applyFill="1" applyBorder="1" applyAlignment="1" applyProtection="1">
      <alignment horizontal="center" vertical="center"/>
      <protection locked="0" hidden="1"/>
    </xf>
    <xf numFmtId="0" fontId="9" fillId="4" borderId="7" xfId="0" applyFont="1" applyFill="1" applyBorder="1" applyAlignment="1" applyProtection="1">
      <alignment horizontal="center" vertical="center"/>
      <protection locked="0" hidden="1"/>
    </xf>
    <xf numFmtId="0" fontId="9" fillId="4" borderId="7" xfId="0" applyFont="1" applyFill="1" applyBorder="1" applyAlignment="1" applyProtection="1">
      <alignment horizontal="center" vertical="center" wrapText="1"/>
      <protection locked="0" hidden="1"/>
    </xf>
    <xf numFmtId="49" fontId="27" fillId="0" borderId="0" xfId="11" applyNumberFormat="1" applyFont="1"/>
    <xf numFmtId="0" fontId="7" fillId="0" borderId="2" xfId="3" applyFont="1" applyBorder="1" applyAlignment="1" applyProtection="1">
      <alignment horizontal="center"/>
    </xf>
    <xf numFmtId="0" fontId="7" fillId="0" borderId="2" xfId="3" applyFont="1" applyBorder="1" applyAlignment="1" applyProtection="1"/>
    <xf numFmtId="0" fontId="7" fillId="0" borderId="2" xfId="3" applyFont="1" applyBorder="1" applyAlignment="1" applyProtection="1">
      <alignment horizontal="center" vertical="center"/>
    </xf>
    <xf numFmtId="0" fontId="7" fillId="0" borderId="2" xfId="3" applyFont="1" applyBorder="1" applyAlignment="1" applyProtection="1">
      <alignment horizontal="left" vertical="center"/>
    </xf>
    <xf numFmtId="0" fontId="7" fillId="0" borderId="2" xfId="0" applyFont="1" applyBorder="1"/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Border="1" applyAlignment="1" applyProtection="1"/>
    <xf numFmtId="0" fontId="12" fillId="2" borderId="0" xfId="0" applyFont="1" applyFill="1"/>
    <xf numFmtId="0" fontId="12" fillId="5" borderId="40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  <xf numFmtId="0" fontId="7" fillId="5" borderId="20" xfId="0" applyFont="1" applyFill="1" applyBorder="1"/>
    <xf numFmtId="0" fontId="12" fillId="3" borderId="3" xfId="0" applyFont="1" applyFill="1" applyBorder="1"/>
    <xf numFmtId="0" fontId="12" fillId="3" borderId="2" xfId="0" applyFont="1" applyFill="1" applyBorder="1"/>
    <xf numFmtId="0" fontId="7" fillId="2" borderId="0" xfId="0" applyFont="1" applyFill="1" applyAlignment="1">
      <alignment horizontal="left"/>
    </xf>
    <xf numFmtId="0" fontId="12" fillId="0" borderId="2" xfId="0" applyFont="1" applyBorder="1"/>
    <xf numFmtId="0" fontId="15" fillId="2" borderId="0" xfId="0" applyFont="1" applyFill="1" applyAlignment="1">
      <alignment vertical="center"/>
    </xf>
    <xf numFmtId="0" fontId="31" fillId="2" borderId="0" xfId="0" applyFont="1" applyFill="1"/>
    <xf numFmtId="0" fontId="12" fillId="3" borderId="2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right"/>
    </xf>
    <xf numFmtId="0" fontId="12" fillId="3" borderId="50" xfId="0" applyFont="1" applyFill="1" applyBorder="1"/>
    <xf numFmtId="0" fontId="12" fillId="3" borderId="51" xfId="0" applyFont="1" applyFill="1" applyBorder="1" applyAlignment="1">
      <alignment horizontal="right"/>
    </xf>
    <xf numFmtId="0" fontId="7" fillId="0" borderId="40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30" fillId="0" borderId="0" xfId="0" applyFont="1"/>
    <xf numFmtId="49" fontId="24" fillId="0" borderId="0" xfId="12" applyNumberFormat="1" applyFont="1"/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49" fontId="12" fillId="2" borderId="41" xfId="0" applyNumberFormat="1" applyFont="1" applyFill="1" applyBorder="1" applyAlignment="1" applyProtection="1">
      <alignment vertical="center"/>
      <protection locked="0"/>
    </xf>
    <xf numFmtId="49" fontId="12" fillId="2" borderId="29" xfId="0" applyNumberFormat="1" applyFont="1" applyFill="1" applyBorder="1" applyAlignment="1" applyProtection="1">
      <alignment vertical="center"/>
      <protection locked="0"/>
    </xf>
    <xf numFmtId="49" fontId="7" fillId="2" borderId="8" xfId="0" applyNumberFormat="1" applyFont="1" applyFill="1" applyBorder="1" applyAlignment="1" applyProtection="1">
      <alignment vertical="center" wrapText="1"/>
      <protection locked="0"/>
    </xf>
    <xf numFmtId="49" fontId="7" fillId="2" borderId="1" xfId="0" applyNumberFormat="1" applyFont="1" applyFill="1" applyBorder="1" applyAlignment="1" applyProtection="1">
      <alignment vertical="center" wrapText="1"/>
      <protection locked="0"/>
    </xf>
    <xf numFmtId="49" fontId="7" fillId="2" borderId="8" xfId="0" applyNumberFormat="1" applyFont="1" applyFill="1" applyBorder="1" applyAlignment="1" applyProtection="1">
      <alignment vertical="center"/>
      <protection locked="0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49" fontId="7" fillId="2" borderId="34" xfId="0" applyNumberFormat="1" applyFont="1" applyFill="1" applyBorder="1" applyAlignment="1" applyProtection="1">
      <alignment vertical="top" wrapText="1"/>
      <protection locked="0"/>
    </xf>
    <xf numFmtId="49" fontId="7" fillId="2" borderId="0" xfId="0" applyNumberFormat="1" applyFont="1" applyFill="1" applyAlignment="1" applyProtection="1">
      <alignment vertical="top" wrapText="1"/>
      <protection locked="0"/>
    </xf>
    <xf numFmtId="49" fontId="7" fillId="2" borderId="8" xfId="0" applyNumberFormat="1" applyFont="1" applyFill="1" applyBorder="1" applyAlignment="1" applyProtection="1">
      <alignment vertical="top" wrapText="1"/>
      <protection locked="0"/>
    </xf>
    <xf numFmtId="49" fontId="7" fillId="2" borderId="1" xfId="0" applyNumberFormat="1" applyFont="1" applyFill="1" applyBorder="1" applyAlignment="1" applyProtection="1">
      <alignment vertical="top" wrapText="1"/>
      <protection locked="0"/>
    </xf>
    <xf numFmtId="49" fontId="7" fillId="2" borderId="36" xfId="0" applyNumberFormat="1" applyFont="1" applyFill="1" applyBorder="1" applyAlignment="1" applyProtection="1">
      <alignment vertical="top" wrapText="1"/>
      <protection locked="0"/>
    </xf>
    <xf numFmtId="49" fontId="7" fillId="2" borderId="37" xfId="0" applyNumberFormat="1" applyFont="1" applyFill="1" applyBorder="1" applyAlignment="1" applyProtection="1">
      <alignment vertical="top" wrapText="1"/>
      <protection locked="0"/>
    </xf>
    <xf numFmtId="49" fontId="12" fillId="2" borderId="0" xfId="0" applyNumberFormat="1" applyFont="1" applyFill="1" applyAlignment="1" applyProtection="1">
      <alignment vertical="center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49" fontId="7" fillId="2" borderId="0" xfId="0" applyNumberFormat="1" applyFont="1" applyFill="1" applyAlignment="1" applyProtection="1">
      <alignment vertical="center"/>
      <protection locked="0"/>
    </xf>
    <xf numFmtId="49" fontId="7" fillId="2" borderId="34" xfId="0" applyNumberFormat="1" applyFont="1" applyFill="1" applyBorder="1" applyAlignment="1" applyProtection="1">
      <alignment vertical="top"/>
      <protection locked="0"/>
    </xf>
    <xf numFmtId="0" fontId="8" fillId="0" borderId="1" xfId="0" applyFont="1" applyBorder="1"/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 hidden="1"/>
    </xf>
    <xf numFmtId="0" fontId="9" fillId="2" borderId="19" xfId="0" applyFont="1" applyFill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20" xfId="0" applyFont="1" applyFill="1" applyBorder="1" applyAlignment="1" applyProtection="1">
      <alignment horizontal="center" vertical="center"/>
      <protection locked="0"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9" fillId="2" borderId="21" xfId="0" applyFont="1" applyFill="1" applyBorder="1" applyAlignment="1" applyProtection="1">
      <alignment horizontal="center" vertical="center"/>
      <protection locked="0" hidden="1"/>
    </xf>
    <xf numFmtId="0" fontId="9" fillId="2" borderId="22" xfId="0" applyFont="1" applyFill="1" applyBorder="1" applyAlignment="1" applyProtection="1">
      <alignment horizontal="center" vertical="center"/>
      <protection locked="0" hidden="1"/>
    </xf>
    <xf numFmtId="0" fontId="9" fillId="0" borderId="23" xfId="0" applyFont="1" applyBorder="1" applyAlignment="1" applyProtection="1">
      <alignment horizontal="center" vertical="center"/>
      <protection locked="0" hidden="1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8" xfId="0" applyFont="1" applyBorder="1" applyAlignment="1" applyProtection="1">
      <alignment vertical="center"/>
      <protection locked="0" hidden="1"/>
    </xf>
    <xf numFmtId="49" fontId="3" fillId="5" borderId="0" xfId="12" applyNumberFormat="1" applyFont="1" applyFill="1"/>
    <xf numFmtId="49" fontId="3" fillId="0" borderId="0" xfId="12" applyNumberFormat="1" applyFont="1"/>
    <xf numFmtId="0" fontId="24" fillId="0" borderId="0" xfId="11"/>
    <xf numFmtId="0" fontId="0" fillId="7" borderId="0" xfId="0" applyFill="1"/>
    <xf numFmtId="0" fontId="8" fillId="7" borderId="0" xfId="0" applyFont="1" applyFill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49" fontId="11" fillId="0" borderId="0" xfId="10" applyNumberFormat="1" applyFont="1" applyAlignment="1" applyProtection="1">
      <alignment vertical="center"/>
      <protection locked="0"/>
    </xf>
    <xf numFmtId="49" fontId="11" fillId="0" borderId="0" xfId="10" applyNumberFormat="1" applyFont="1" applyAlignment="1" applyProtection="1">
      <alignment horizontal="center"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9" fillId="2" borderId="68" xfId="0" applyFont="1" applyFill="1" applyBorder="1" applyAlignment="1" applyProtection="1">
      <alignment horizontal="center" vertical="center"/>
      <protection locked="0"/>
    </xf>
    <xf numFmtId="0" fontId="9" fillId="2" borderId="69" xfId="0" applyFont="1" applyFill="1" applyBorder="1" applyAlignment="1" applyProtection="1">
      <alignment horizontal="center" vertical="center"/>
      <protection hidden="1"/>
    </xf>
    <xf numFmtId="0" fontId="9" fillId="4" borderId="70" xfId="0" applyFont="1" applyFill="1" applyBorder="1" applyAlignment="1" applyProtection="1">
      <alignment horizontal="center" vertical="center"/>
      <protection locked="0" hidden="1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72" xfId="0" applyFont="1" applyBorder="1" applyAlignment="1" applyProtection="1">
      <alignment horizontal="center" vertical="center"/>
      <protection locked="0"/>
    </xf>
    <xf numFmtId="0" fontId="9" fillId="4" borderId="72" xfId="0" applyFont="1" applyFill="1" applyBorder="1" applyAlignment="1" applyProtection="1">
      <alignment horizontal="center" vertical="center"/>
      <protection locked="0" hidden="1"/>
    </xf>
    <xf numFmtId="0" fontId="9" fillId="4" borderId="71" xfId="0" applyFont="1" applyFill="1" applyBorder="1" applyAlignment="1" applyProtection="1">
      <alignment horizontal="center" vertical="center"/>
      <protection locked="0" hidden="1"/>
    </xf>
    <xf numFmtId="0" fontId="9" fillId="4" borderId="72" xfId="0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Border="1" applyAlignment="1" applyProtection="1">
      <alignment horizontal="center" vertical="center" wrapText="1"/>
      <protection locked="0" hidden="1"/>
    </xf>
    <xf numFmtId="0" fontId="9" fillId="0" borderId="70" xfId="0" applyFont="1" applyBorder="1" applyAlignment="1" applyProtection="1">
      <alignment horizontal="center" vertical="center" wrapText="1"/>
      <protection locked="0" hidden="1"/>
    </xf>
    <xf numFmtId="49" fontId="7" fillId="2" borderId="0" xfId="0" applyNumberFormat="1" applyFont="1" applyFill="1" applyAlignment="1" applyProtection="1">
      <alignment vertical="top"/>
      <protection locked="0"/>
    </xf>
    <xf numFmtId="0" fontId="34" fillId="0" borderId="0" xfId="0" applyFont="1"/>
    <xf numFmtId="0" fontId="32" fillId="0" borderId="0" xfId="0" applyFont="1"/>
    <xf numFmtId="49" fontId="2" fillId="0" borderId="0" xfId="12" applyNumberFormat="1" applyFont="1"/>
    <xf numFmtId="49" fontId="12" fillId="2" borderId="28" xfId="0" applyNumberFormat="1" applyFont="1" applyFill="1" applyBorder="1" applyAlignment="1" applyProtection="1">
      <alignment vertical="center"/>
      <protection locked="0"/>
    </xf>
    <xf numFmtId="49" fontId="7" fillId="2" borderId="31" xfId="0" applyNumberFormat="1" applyFont="1" applyFill="1" applyBorder="1" applyAlignment="1" applyProtection="1">
      <alignment vertical="top" wrapText="1"/>
      <protection locked="0"/>
    </xf>
    <xf numFmtId="49" fontId="7" fillId="2" borderId="32" xfId="0" applyNumberFormat="1" applyFont="1" applyFill="1" applyBorder="1" applyAlignment="1" applyProtection="1">
      <alignment vertical="top" wrapText="1"/>
      <protection locked="0"/>
    </xf>
    <xf numFmtId="0" fontId="25" fillId="0" borderId="0" xfId="0" applyFont="1" applyAlignment="1">
      <alignment horizontal="right"/>
    </xf>
    <xf numFmtId="49" fontId="27" fillId="0" borderId="46" xfId="10" applyNumberFormat="1" applyFont="1" applyBorder="1" applyAlignment="1" applyProtection="1">
      <alignment horizontal="center"/>
      <protection locked="0"/>
    </xf>
    <xf numFmtId="0" fontId="7" fillId="0" borderId="0" xfId="3" applyFont="1" applyBorder="1" applyAlignment="1" applyProtection="1">
      <alignment horizontal="center"/>
    </xf>
    <xf numFmtId="0" fontId="9" fillId="4" borderId="74" xfId="0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7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73" xfId="0" applyFont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/>
    <xf numFmtId="0" fontId="12" fillId="5" borderId="2" xfId="0" applyFont="1" applyFill="1" applyBorder="1" applyAlignment="1">
      <alignment horizontal="center"/>
    </xf>
    <xf numFmtId="0" fontId="9" fillId="2" borderId="70" xfId="0" applyFont="1" applyFill="1" applyBorder="1" applyAlignment="1" applyProtection="1">
      <alignment horizontal="center" vertical="center"/>
      <protection hidden="1"/>
    </xf>
    <xf numFmtId="49" fontId="1" fillId="0" borderId="0" xfId="12" applyNumberFormat="1" applyFont="1"/>
    <xf numFmtId="49" fontId="35" fillId="0" borderId="0" xfId="12" applyNumberFormat="1" applyFont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9" fillId="0" borderId="70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Protection="1">
      <protection locked="0"/>
    </xf>
    <xf numFmtId="0" fontId="7" fillId="2" borderId="19" xfId="0" applyFont="1" applyFill="1" applyBorder="1" applyAlignment="1" applyProtection="1">
      <alignment vertical="center" wrapText="1"/>
      <protection locked="0"/>
    </xf>
    <xf numFmtId="0" fontId="18" fillId="2" borderId="29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7" fillId="2" borderId="56" xfId="0" applyFont="1" applyFill="1" applyBorder="1" applyAlignment="1" applyProtection="1">
      <alignment horizontal="center" vertical="center"/>
      <protection locked="0"/>
    </xf>
    <xf numFmtId="0" fontId="7" fillId="2" borderId="57" xfId="0" applyFont="1" applyFill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left" vertical="top"/>
      <protection locked="0"/>
    </xf>
    <xf numFmtId="0" fontId="7" fillId="2" borderId="61" xfId="0" applyFont="1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2" borderId="19" xfId="0" applyFont="1" applyFill="1" applyBorder="1" applyAlignment="1" applyProtection="1">
      <alignment horizontal="left" vertical="top"/>
      <protection locked="0"/>
    </xf>
    <xf numFmtId="0" fontId="7" fillId="2" borderId="31" xfId="0" applyFont="1" applyFill="1" applyBorder="1" applyAlignment="1" applyProtection="1">
      <alignment horizontal="left" vertical="top"/>
      <protection locked="0"/>
    </xf>
    <xf numFmtId="0" fontId="7" fillId="2" borderId="51" xfId="0" applyFont="1" applyFill="1" applyBorder="1" applyAlignment="1" applyProtection="1">
      <alignment horizontal="left" vertical="top"/>
      <protection locked="0"/>
    </xf>
    <xf numFmtId="0" fontId="7" fillId="2" borderId="36" xfId="0" applyFont="1" applyFill="1" applyBorder="1" applyAlignment="1" applyProtection="1">
      <alignment horizontal="left" vertical="top"/>
      <protection locked="0"/>
    </xf>
    <xf numFmtId="0" fontId="7" fillId="2" borderId="59" xfId="0" applyFont="1" applyFill="1" applyBorder="1" applyAlignment="1" applyProtection="1">
      <alignment horizontal="left" vertical="top"/>
      <protection locked="0"/>
    </xf>
    <xf numFmtId="0" fontId="18" fillId="2" borderId="65" xfId="0" applyFont="1" applyFill="1" applyBorder="1" applyAlignment="1" applyProtection="1">
      <alignment horizontal="center"/>
      <protection locked="0"/>
    </xf>
    <xf numFmtId="0" fontId="18" fillId="2" borderId="64" xfId="0" applyFont="1" applyFill="1" applyBorder="1" applyAlignment="1" applyProtection="1">
      <alignment horizontal="center"/>
      <protection locked="0"/>
    </xf>
    <xf numFmtId="0" fontId="18" fillId="2" borderId="3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40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7" fillId="2" borderId="66" xfId="0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0" fontId="18" fillId="2" borderId="40" xfId="0" applyFont="1" applyFill="1" applyBorder="1" applyAlignment="1" applyProtection="1">
      <alignment horizontal="center"/>
      <protection locked="0"/>
    </xf>
    <xf numFmtId="0" fontId="18" fillId="2" borderId="9" xfId="0" applyFont="1" applyFill="1" applyBorder="1" applyAlignment="1" applyProtection="1">
      <alignment horizontal="center"/>
      <protection locked="0"/>
    </xf>
    <xf numFmtId="0" fontId="18" fillId="2" borderId="6" xfId="0" applyFont="1" applyFill="1" applyBorder="1" applyAlignment="1" applyProtection="1">
      <alignment horizontal="center"/>
      <protection locked="0"/>
    </xf>
    <xf numFmtId="0" fontId="18" fillId="2" borderId="7" xfId="0" applyFont="1" applyFill="1" applyBorder="1" applyAlignment="1" applyProtection="1">
      <alignment horizontal="center"/>
      <protection locked="0"/>
    </xf>
    <xf numFmtId="0" fontId="18" fillId="2" borderId="27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49" fontId="8" fillId="0" borderId="3" xfId="10" applyNumberFormat="1" applyFont="1" applyBorder="1" applyAlignment="1" applyProtection="1">
      <alignment horizontal="center" vertical="center" wrapText="1"/>
      <protection locked="0"/>
    </xf>
    <xf numFmtId="49" fontId="8" fillId="0" borderId="6" xfId="10" applyNumberFormat="1" applyFont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29" fillId="2" borderId="8" xfId="0" applyFont="1" applyFill="1" applyBorder="1" applyAlignment="1" applyProtection="1">
      <alignment vertical="center"/>
      <protection locked="0"/>
    </xf>
    <xf numFmtId="0" fontId="29" fillId="2" borderId="1" xfId="0" applyFont="1" applyFill="1" applyBorder="1" applyAlignment="1" applyProtection="1">
      <alignment vertical="center"/>
      <protection locked="0"/>
    </xf>
    <xf numFmtId="0" fontId="29" fillId="2" borderId="39" xfId="0" applyFont="1" applyFill="1" applyBorder="1" applyAlignment="1" applyProtection="1">
      <alignment vertical="center"/>
      <protection locked="0"/>
    </xf>
    <xf numFmtId="0" fontId="8" fillId="2" borderId="54" xfId="0" applyFont="1" applyFill="1" applyBorder="1" applyAlignment="1" applyProtection="1">
      <alignment horizontal="center" vertical="center" wrapText="1"/>
      <protection locked="0"/>
    </xf>
    <xf numFmtId="49" fontId="8" fillId="0" borderId="49" xfId="0" applyNumberFormat="1" applyFont="1" applyBorder="1" applyAlignment="1" applyProtection="1">
      <alignment horizontal="center" vertical="center" wrapText="1"/>
      <protection locked="0"/>
    </xf>
    <xf numFmtId="49" fontId="8" fillId="0" borderId="9" xfId="0" applyNumberFormat="1" applyFont="1" applyBorder="1" applyAlignment="1" applyProtection="1">
      <alignment horizontal="center" vertical="center" wrapText="1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49" fontId="8" fillId="6" borderId="45" xfId="10" applyNumberFormat="1" applyFont="1" applyFill="1" applyBorder="1" applyAlignment="1" applyProtection="1">
      <alignment horizontal="center" vertical="center"/>
      <protection locked="0"/>
    </xf>
    <xf numFmtId="49" fontId="8" fillId="6" borderId="46" xfId="10" applyNumberFormat="1" applyFont="1" applyFill="1" applyBorder="1" applyAlignment="1" applyProtection="1">
      <alignment horizontal="center" vertical="center"/>
      <protection locked="0"/>
    </xf>
    <xf numFmtId="49" fontId="8" fillId="6" borderId="47" xfId="10" applyNumberFormat="1" applyFont="1" applyFill="1" applyBorder="1" applyAlignment="1" applyProtection="1">
      <alignment horizontal="center" vertical="center"/>
      <protection locked="0"/>
    </xf>
    <xf numFmtId="49" fontId="8" fillId="6" borderId="7" xfId="10" applyNumberFormat="1" applyFont="1" applyFill="1" applyBorder="1" applyAlignment="1" applyProtection="1">
      <alignment horizontal="center" vertical="center"/>
      <protection locked="0"/>
    </xf>
    <xf numFmtId="49" fontId="8" fillId="6" borderId="1" xfId="10" applyNumberFormat="1" applyFont="1" applyFill="1" applyBorder="1" applyAlignment="1" applyProtection="1">
      <alignment horizontal="center" vertical="center"/>
      <protection locked="0"/>
    </xf>
    <xf numFmtId="49" fontId="8" fillId="6" borderId="19" xfId="10" applyNumberFormat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49" fontId="8" fillId="0" borderId="43" xfId="10" applyNumberFormat="1" applyFont="1" applyBorder="1" applyAlignment="1" applyProtection="1">
      <alignment horizontal="center" vertical="center" wrapText="1"/>
      <protection locked="0"/>
    </xf>
    <xf numFmtId="49" fontId="8" fillId="0" borderId="2" xfId="10" applyNumberFormat="1" applyFont="1" applyBorder="1" applyAlignment="1" applyProtection="1">
      <alignment horizontal="center" vertical="center" wrapText="1"/>
      <protection locked="0"/>
    </xf>
    <xf numFmtId="49" fontId="8" fillId="6" borderId="62" xfId="10" applyNumberFormat="1" applyFont="1" applyFill="1" applyBorder="1" applyAlignment="1" applyProtection="1">
      <alignment horizontal="center"/>
      <protection locked="0"/>
    </xf>
    <xf numFmtId="49" fontId="8" fillId="6" borderId="12" xfId="10" applyNumberFormat="1" applyFont="1" applyFill="1" applyBorder="1" applyAlignment="1" applyProtection="1">
      <alignment horizontal="center"/>
      <protection locked="0"/>
    </xf>
    <xf numFmtId="49" fontId="8" fillId="6" borderId="63" xfId="10" applyNumberFormat="1" applyFont="1" applyFill="1" applyBorder="1" applyAlignment="1" applyProtection="1">
      <alignment horizontal="center"/>
      <protection locked="0"/>
    </xf>
    <xf numFmtId="0" fontId="7" fillId="2" borderId="52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53" xfId="0" applyFont="1" applyFill="1" applyBorder="1" applyAlignment="1">
      <alignment horizontal="left" wrapText="1"/>
    </xf>
    <xf numFmtId="0" fontId="12" fillId="5" borderId="40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49" fontId="7" fillId="2" borderId="34" xfId="0" applyNumberFormat="1" applyFont="1" applyFill="1" applyBorder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1" xfId="0" applyNumberFormat="1" applyFont="1" applyFill="1" applyBorder="1" applyAlignment="1" applyProtection="1">
      <alignment horizontal="left" vertical="top" wrapText="1"/>
      <protection locked="0"/>
    </xf>
    <xf numFmtId="49" fontId="7" fillId="2" borderId="32" xfId="0" applyNumberFormat="1" applyFont="1" applyFill="1" applyBorder="1" applyAlignment="1" applyProtection="1">
      <alignment horizontal="left" vertical="top" wrapText="1"/>
      <protection locked="0"/>
    </xf>
    <xf numFmtId="49" fontId="7" fillId="2" borderId="51" xfId="0" applyNumberFormat="1" applyFont="1" applyFill="1" applyBorder="1" applyAlignment="1" applyProtection="1">
      <alignment horizontal="left" vertical="top" wrapText="1"/>
      <protection locked="0"/>
    </xf>
    <xf numFmtId="49" fontId="7" fillId="2" borderId="34" xfId="0" applyNumberFormat="1" applyFont="1" applyFill="1" applyBorder="1" applyAlignment="1" applyProtection="1">
      <alignment horizontal="left" vertical="top" wrapText="1"/>
      <protection locked="0"/>
    </xf>
    <xf numFmtId="49" fontId="7" fillId="2" borderId="0" xfId="0" applyNumberFormat="1" applyFont="1" applyFill="1" applyAlignment="1" applyProtection="1">
      <alignment horizontal="left" vertical="top" wrapText="1"/>
      <protection locked="0"/>
    </xf>
    <xf numFmtId="49" fontId="7" fillId="2" borderId="53" xfId="0" applyNumberFormat="1" applyFont="1" applyFill="1" applyBorder="1" applyAlignment="1" applyProtection="1">
      <alignment horizontal="left" vertical="top" wrapText="1"/>
      <protection locked="0"/>
    </xf>
    <xf numFmtId="49" fontId="7" fillId="2" borderId="36" xfId="0" applyNumberFormat="1" applyFont="1" applyFill="1" applyBorder="1" applyAlignment="1" applyProtection="1">
      <alignment horizontal="left" vertical="top" wrapText="1"/>
      <protection locked="0"/>
    </xf>
    <xf numFmtId="49" fontId="7" fillId="2" borderId="37" xfId="0" applyNumberFormat="1" applyFont="1" applyFill="1" applyBorder="1" applyAlignment="1" applyProtection="1">
      <alignment horizontal="left" vertical="top" wrapText="1"/>
      <protection locked="0"/>
    </xf>
    <xf numFmtId="49" fontId="7" fillId="2" borderId="59" xfId="0" applyNumberFormat="1" applyFont="1" applyFill="1" applyBorder="1" applyAlignment="1" applyProtection="1">
      <alignment horizontal="left" vertical="top" wrapText="1"/>
      <protection locked="0"/>
    </xf>
    <xf numFmtId="49" fontId="7" fillId="2" borderId="8" xfId="0" applyNumberFormat="1" applyFont="1" applyFill="1" applyBorder="1" applyAlignment="1" applyProtection="1">
      <alignment horizontal="left" vertical="top" wrapText="1"/>
      <protection locked="0"/>
    </xf>
    <xf numFmtId="49" fontId="7" fillId="2" borderId="1" xfId="0" applyNumberFormat="1" applyFont="1" applyFill="1" applyBorder="1" applyAlignment="1" applyProtection="1">
      <alignment horizontal="left" vertical="top" wrapText="1"/>
      <protection locked="0"/>
    </xf>
    <xf numFmtId="49" fontId="7" fillId="2" borderId="19" xfId="0" applyNumberFormat="1" applyFont="1" applyFill="1" applyBorder="1" applyAlignment="1" applyProtection="1">
      <alignment horizontal="left" vertical="top" wrapText="1"/>
      <protection locked="0"/>
    </xf>
    <xf numFmtId="0" fontId="7" fillId="2" borderId="77" xfId="0" applyFont="1" applyFill="1" applyBorder="1" applyAlignment="1" applyProtection="1">
      <alignment horizontal="center" vertical="center" wrapText="1"/>
      <protection locked="0"/>
    </xf>
    <xf numFmtId="0" fontId="7" fillId="2" borderId="76" xfId="0" applyFont="1" applyFill="1" applyBorder="1" applyAlignment="1" applyProtection="1">
      <alignment horizontal="center" vertical="center" wrapText="1"/>
      <protection locked="0"/>
    </xf>
    <xf numFmtId="0" fontId="7" fillId="2" borderId="7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49" fontId="8" fillId="0" borderId="48" xfId="10" applyNumberFormat="1" applyFont="1" applyBorder="1" applyAlignment="1" applyProtection="1">
      <alignment horizontal="center" vertical="center" wrapText="1"/>
      <protection locked="0"/>
    </xf>
    <xf numFmtId="49" fontId="8" fillId="0" borderId="54" xfId="10" applyNumberFormat="1" applyFont="1" applyBorder="1" applyAlignment="1" applyProtection="1">
      <alignment horizontal="center" vertical="center" wrapText="1"/>
      <protection locked="0"/>
    </xf>
    <xf numFmtId="0" fontId="18" fillId="2" borderId="75" xfId="0" applyFont="1" applyFill="1" applyBorder="1" applyAlignment="1" applyProtection="1">
      <alignment horizontal="center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7" fillId="2" borderId="51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19" xfId="0" applyFont="1" applyFill="1" applyBorder="1" applyAlignment="1" applyProtection="1">
      <alignment horizontal="left" vertical="top" wrapText="1"/>
      <protection locked="0"/>
    </xf>
    <xf numFmtId="0" fontId="18" fillId="2" borderId="20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49" fontId="8" fillId="0" borderId="55" xfId="10" applyNumberFormat="1" applyFont="1" applyBorder="1" applyAlignment="1" applyProtection="1">
      <alignment horizontal="center" vertical="center" wrapText="1"/>
      <protection locked="0"/>
    </xf>
    <xf numFmtId="49" fontId="8" fillId="0" borderId="35" xfId="10" applyNumberFormat="1" applyFont="1" applyBorder="1" applyAlignment="1" applyProtection="1">
      <alignment horizontal="center" vertical="center" wrapText="1"/>
      <protection locked="0"/>
    </xf>
    <xf numFmtId="49" fontId="8" fillId="0" borderId="39" xfId="10" applyNumberFormat="1" applyFont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49" fontId="8" fillId="0" borderId="45" xfId="10" applyNumberFormat="1" applyFont="1" applyBorder="1" applyAlignment="1" applyProtection="1">
      <alignment horizontal="center" vertical="center" wrapText="1"/>
      <protection locked="0"/>
    </xf>
    <xf numFmtId="49" fontId="8" fillId="0" borderId="47" xfId="10" applyNumberFormat="1" applyFont="1" applyBorder="1" applyAlignment="1" applyProtection="1">
      <alignment horizontal="center" vertical="center" wrapText="1"/>
      <protection locked="0"/>
    </xf>
    <xf numFmtId="49" fontId="8" fillId="0" borderId="7" xfId="10" applyNumberFormat="1" applyFont="1" applyBorder="1" applyAlignment="1" applyProtection="1">
      <alignment horizontal="center" vertical="center" wrapText="1"/>
      <protection locked="0"/>
    </xf>
    <xf numFmtId="49" fontId="8" fillId="0" borderId="19" xfId="10" applyNumberFormat="1" applyFont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 applyProtection="1">
      <alignment horizontal="left" vertical="center"/>
      <protection locked="0"/>
    </xf>
    <xf numFmtId="0" fontId="7" fillId="2" borderId="51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59" xfId="0" applyFont="1" applyFill="1" applyBorder="1" applyAlignment="1" applyProtection="1">
      <alignment horizontal="left" vertical="center"/>
      <protection locked="0"/>
    </xf>
    <xf numFmtId="0" fontId="7" fillId="2" borderId="60" xfId="0" applyFont="1" applyFill="1" applyBorder="1" applyAlignment="1" applyProtection="1">
      <alignment horizontal="left" vertical="center"/>
      <protection locked="0"/>
    </xf>
    <xf numFmtId="0" fontId="7" fillId="2" borderId="57" xfId="0" applyFont="1" applyFill="1" applyBorder="1" applyAlignment="1" applyProtection="1">
      <alignment horizontal="left" vertical="center"/>
      <protection locked="0"/>
    </xf>
    <xf numFmtId="0" fontId="7" fillId="2" borderId="61" xfId="0" applyFont="1" applyFill="1" applyBorder="1" applyAlignment="1" applyProtection="1">
      <alignment horizontal="left" vertical="center"/>
      <protection locked="0"/>
    </xf>
    <xf numFmtId="0" fontId="12" fillId="2" borderId="41" xfId="0" applyFont="1" applyFill="1" applyBorder="1" applyAlignment="1" applyProtection="1">
      <alignment horizontal="left" vertical="center"/>
      <protection locked="0"/>
    </xf>
    <xf numFmtId="0" fontId="12" fillId="2" borderId="29" xfId="0" applyFont="1" applyFill="1" applyBorder="1" applyAlignment="1" applyProtection="1">
      <alignment horizontal="left" vertical="center"/>
      <protection locked="0"/>
    </xf>
    <xf numFmtId="0" fontId="12" fillId="2" borderId="42" xfId="0" applyFont="1" applyFill="1" applyBorder="1" applyAlignment="1" applyProtection="1">
      <alignment horizontal="left" vertical="center"/>
      <protection locked="0"/>
    </xf>
    <xf numFmtId="0" fontId="7" fillId="2" borderId="56" xfId="0" applyFont="1" applyFill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 applyProtection="1">
      <alignment horizontal="center" vertical="center" wrapText="1"/>
      <protection locked="0"/>
    </xf>
    <xf numFmtId="49" fontId="12" fillId="2" borderId="41" xfId="0" applyNumberFormat="1" applyFont="1" applyFill="1" applyBorder="1" applyAlignment="1" applyProtection="1">
      <alignment horizontal="left" vertical="center"/>
      <protection locked="0"/>
    </xf>
    <xf numFmtId="49" fontId="7" fillId="2" borderId="79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80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4" xfId="0" applyNumberFormat="1" applyFont="1" applyFill="1" applyBorder="1" applyAlignment="1" applyProtection="1">
      <alignment horizontal="left" vertical="center"/>
      <protection locked="0"/>
    </xf>
    <xf numFmtId="49" fontId="7" fillId="2" borderId="20" xfId="0" applyNumberFormat="1" applyFont="1" applyFill="1" applyBorder="1" applyAlignment="1" applyProtection="1">
      <alignment horizontal="left" vertical="center"/>
      <protection locked="0"/>
    </xf>
    <xf numFmtId="49" fontId="12" fillId="2" borderId="29" xfId="0" applyNumberFormat="1" applyFont="1" applyFill="1" applyBorder="1" applyAlignment="1" applyProtection="1">
      <alignment horizontal="left" vertical="center"/>
      <protection locked="0"/>
    </xf>
    <xf numFmtId="49" fontId="12" fillId="2" borderId="42" xfId="0" applyNumberFormat="1" applyFont="1" applyFill="1" applyBorder="1" applyAlignment="1" applyProtection="1">
      <alignment horizontal="left" vertical="center"/>
      <protection locked="0"/>
    </xf>
  </cellXfs>
  <cellStyles count="1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2" xfId="5" xr:uid="{00000000-0005-0000-0000-000005000000}"/>
    <cellStyle name="Normální 14" xfId="17" xr:uid="{00000000-0005-0000-0000-000006000000}"/>
    <cellStyle name="Normální 2" xfId="6" xr:uid="{00000000-0005-0000-0000-000007000000}"/>
    <cellStyle name="Normální 3" xfId="7" xr:uid="{00000000-0005-0000-0000-000008000000}"/>
    <cellStyle name="normální 3 2" xfId="16" xr:uid="{00000000-0005-0000-0000-000009000000}"/>
    <cellStyle name="Normální 4" xfId="8" xr:uid="{00000000-0005-0000-0000-00000A000000}"/>
    <cellStyle name="Normální 4 2" xfId="9" xr:uid="{00000000-0005-0000-0000-00000B000000}"/>
    <cellStyle name="Normální 5" xfId="10" xr:uid="{00000000-0005-0000-0000-00000C000000}"/>
    <cellStyle name="Normální 6" xfId="11" xr:uid="{00000000-0005-0000-0000-00000D000000}"/>
    <cellStyle name="Normální 7" xfId="12" xr:uid="{00000000-0005-0000-0000-00000E000000}"/>
    <cellStyle name="normální_List1" xfId="13" xr:uid="{00000000-0005-0000-0000-00000F000000}"/>
    <cellStyle name="normální_List3_1" xfId="14" xr:uid="{00000000-0005-0000-0000-000010000000}"/>
    <cellStyle name="Procenta 2" xfId="15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9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34</xdr:row>
      <xdr:rowOff>42334</xdr:rowOff>
    </xdr:from>
    <xdr:to>
      <xdr:col>4</xdr:col>
      <xdr:colOff>381000</xdr:colOff>
      <xdr:row>40</xdr:row>
      <xdr:rowOff>60629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117417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550333</xdr:colOff>
      <xdr:row>34</xdr:row>
      <xdr:rowOff>74083</xdr:rowOff>
    </xdr:from>
    <xdr:to>
      <xdr:col>7</xdr:col>
      <xdr:colOff>55846</xdr:colOff>
      <xdr:row>39</xdr:row>
      <xdr:rowOff>74083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7500" y="8149166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529168</xdr:colOff>
      <xdr:row>34</xdr:row>
      <xdr:rowOff>31750</xdr:rowOff>
    </xdr:from>
    <xdr:to>
      <xdr:col>9</xdr:col>
      <xdr:colOff>232834</xdr:colOff>
      <xdr:row>43</xdr:row>
      <xdr:rowOff>92970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8106833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34</xdr:row>
      <xdr:rowOff>0</xdr:rowOff>
    </xdr:from>
    <xdr:to>
      <xdr:col>12</xdr:col>
      <xdr:colOff>627346</xdr:colOff>
      <xdr:row>39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3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34</xdr:row>
      <xdr:rowOff>31750</xdr:rowOff>
    </xdr:from>
    <xdr:to>
      <xdr:col>16</xdr:col>
      <xdr:colOff>148166</xdr:colOff>
      <xdr:row>45</xdr:row>
      <xdr:rowOff>72111</xdr:rowOff>
    </xdr:to>
    <xdr:pic>
      <xdr:nvPicPr>
        <xdr:cNvPr id="6" name="Obráze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2" y="8106833"/>
          <a:ext cx="2180166" cy="1924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623823</xdr:colOff>
      <xdr:row>34</xdr:row>
      <xdr:rowOff>10583</xdr:rowOff>
    </xdr:from>
    <xdr:to>
      <xdr:col>17</xdr:col>
      <xdr:colOff>432310</xdr:colOff>
      <xdr:row>46</xdr:row>
      <xdr:rowOff>87904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44323" y="8085666"/>
          <a:ext cx="1163154" cy="2109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164</xdr:row>
      <xdr:rowOff>142875</xdr:rowOff>
    </xdr:from>
    <xdr:to>
      <xdr:col>6</xdr:col>
      <xdr:colOff>75876</xdr:colOff>
      <xdr:row>177</xdr:row>
      <xdr:rowOff>56898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683192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165</xdr:row>
      <xdr:rowOff>95250</xdr:rowOff>
    </xdr:from>
    <xdr:to>
      <xdr:col>11</xdr:col>
      <xdr:colOff>85432</xdr:colOff>
      <xdr:row>176</xdr:row>
      <xdr:rowOff>142646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77550" y="26946225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5</xdr:row>
      <xdr:rowOff>42334</xdr:rowOff>
    </xdr:from>
    <xdr:to>
      <xdr:col>8</xdr:col>
      <xdr:colOff>485775</xdr:colOff>
      <xdr:row>14</xdr:row>
      <xdr:rowOff>116310</xdr:rowOff>
    </xdr:to>
    <xdr:pic>
      <xdr:nvPicPr>
        <xdr:cNvPr id="6" name="Obrázek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23409"/>
          <a:ext cx="4038600" cy="153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895350</xdr:colOff>
      <xdr:row>35</xdr:row>
      <xdr:rowOff>85725</xdr:rowOff>
    </xdr:from>
    <xdr:to>
      <xdr:col>6</xdr:col>
      <xdr:colOff>219075</xdr:colOff>
      <xdr:row>43</xdr:row>
      <xdr:rowOff>114573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53475" y="5762625"/>
          <a:ext cx="1876425" cy="132424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23</xdr:row>
      <xdr:rowOff>133350</xdr:rowOff>
    </xdr:from>
    <xdr:to>
      <xdr:col>5</xdr:col>
      <xdr:colOff>1013883</xdr:colOff>
      <xdr:row>33</xdr:row>
      <xdr:rowOff>141654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4029075"/>
          <a:ext cx="1185333" cy="1627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34</xdr:row>
      <xdr:rowOff>42334</xdr:rowOff>
    </xdr:from>
    <xdr:to>
      <xdr:col>4</xdr:col>
      <xdr:colOff>306916</xdr:colOff>
      <xdr:row>40</xdr:row>
      <xdr:rowOff>60629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3856E23-4D19-4B65-ABEC-0ADD9AEEF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833784"/>
          <a:ext cx="2962275" cy="1123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550333</xdr:colOff>
      <xdr:row>34</xdr:row>
      <xdr:rowOff>74083</xdr:rowOff>
    </xdr:from>
    <xdr:to>
      <xdr:col>9</xdr:col>
      <xdr:colOff>204012</xdr:colOff>
      <xdr:row>39</xdr:row>
      <xdr:rowOff>74083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E484639-101C-4AB7-865E-E1444B60B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2208" y="7865533"/>
          <a:ext cx="1296213" cy="933450"/>
        </a:xfrm>
        <a:prstGeom prst="rect">
          <a:avLst/>
        </a:prstGeom>
      </xdr:spPr>
    </xdr:pic>
    <xdr:clientData/>
  </xdr:twoCellAnchor>
  <xdr:twoCellAnchor editAs="oneCell">
    <xdr:from>
      <xdr:col>8</xdr:col>
      <xdr:colOff>529168</xdr:colOff>
      <xdr:row>34</xdr:row>
      <xdr:rowOff>31750</xdr:rowOff>
    </xdr:from>
    <xdr:to>
      <xdr:col>11</xdr:col>
      <xdr:colOff>63501</xdr:colOff>
      <xdr:row>43</xdr:row>
      <xdr:rowOff>92970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EA94A24-4311-4D4A-A177-10E6FB8A2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1743" y="7823200"/>
          <a:ext cx="1180041" cy="16518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34</xdr:row>
      <xdr:rowOff>0</xdr:rowOff>
    </xdr:from>
    <xdr:to>
      <xdr:col>17</xdr:col>
      <xdr:colOff>182846</xdr:colOff>
      <xdr:row>39</xdr:row>
      <xdr:rowOff>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A1515DC-72E2-4E2E-94A6-A84565843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7791450"/>
          <a:ext cx="1303621" cy="93345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</xdr:row>
      <xdr:rowOff>31750</xdr:rowOff>
    </xdr:from>
    <xdr:to>
      <xdr:col>20</xdr:col>
      <xdr:colOff>497416</xdr:colOff>
      <xdr:row>45</xdr:row>
      <xdr:rowOff>72111</xdr:rowOff>
    </xdr:to>
    <xdr:pic>
      <xdr:nvPicPr>
        <xdr:cNvPr id="6" name="Obrázek 1">
          <a:extLst>
            <a:ext uri="{FF2B5EF4-FFF2-40B4-BE49-F238E27FC236}">
              <a16:creationId xmlns:a16="http://schemas.microsoft.com/office/drawing/2014/main" id="{5C8F8900-7731-4360-9905-38ADE86A0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7823200"/>
          <a:ext cx="2176991" cy="195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623823</xdr:colOff>
      <xdr:row>34</xdr:row>
      <xdr:rowOff>10583</xdr:rowOff>
    </xdr:from>
    <xdr:to>
      <xdr:col>22</xdr:col>
      <xdr:colOff>47077</xdr:colOff>
      <xdr:row>46</xdr:row>
      <xdr:rowOff>87904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7958E5B-B129-47D0-8599-A0AB06024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20423" y="7802033"/>
          <a:ext cx="1161037" cy="21442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171</xdr:row>
      <xdr:rowOff>142875</xdr:rowOff>
    </xdr:from>
    <xdr:to>
      <xdr:col>6</xdr:col>
      <xdr:colOff>75876</xdr:colOff>
      <xdr:row>184</xdr:row>
      <xdr:rowOff>56898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7FCC7A-5E76-4800-98AD-7C1E08172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683192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172</xdr:row>
      <xdr:rowOff>95250</xdr:rowOff>
    </xdr:from>
    <xdr:to>
      <xdr:col>11</xdr:col>
      <xdr:colOff>85432</xdr:colOff>
      <xdr:row>183</xdr:row>
      <xdr:rowOff>142646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9255B47-0FE5-4B70-8B7F-8C0779D37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49025" y="26946225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5</xdr:row>
      <xdr:rowOff>42334</xdr:rowOff>
    </xdr:from>
    <xdr:to>
      <xdr:col>6</xdr:col>
      <xdr:colOff>552450</xdr:colOff>
      <xdr:row>11</xdr:row>
      <xdr:rowOff>157863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89853944-BC7A-438E-B35C-73139B9ED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23409"/>
          <a:ext cx="2867025" cy="1087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895350</xdr:colOff>
      <xdr:row>42</xdr:row>
      <xdr:rowOff>85725</xdr:rowOff>
    </xdr:from>
    <xdr:to>
      <xdr:col>6</xdr:col>
      <xdr:colOff>219075</xdr:colOff>
      <xdr:row>50</xdr:row>
      <xdr:rowOff>114573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D179996-F246-40BC-BED4-6771A25B6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53475" y="5924550"/>
          <a:ext cx="1876425" cy="132424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30</xdr:row>
      <xdr:rowOff>133350</xdr:rowOff>
    </xdr:from>
    <xdr:to>
      <xdr:col>5</xdr:col>
      <xdr:colOff>1013883</xdr:colOff>
      <xdr:row>40</xdr:row>
      <xdr:rowOff>141654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3D869ED-9288-4783-B813-A664F1D17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4029075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12</xdr:row>
      <xdr:rowOff>141277</xdr:rowOff>
    </xdr:from>
    <xdr:to>
      <xdr:col>6</xdr:col>
      <xdr:colOff>462809</xdr:colOff>
      <xdr:row>24</xdr:row>
      <xdr:rowOff>95250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65B83DD8-69BE-1BF8-4208-523D77C4E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67725" y="2255827"/>
          <a:ext cx="2405909" cy="18970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31749</xdr:colOff>
      <xdr:row>16</xdr:row>
      <xdr:rowOff>158750</xdr:rowOff>
    </xdr:from>
    <xdr:to>
      <xdr:col>13</xdr:col>
      <xdr:colOff>867833</xdr:colOff>
      <xdr:row>32</xdr:row>
      <xdr:rowOff>63501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49" y="3545417"/>
          <a:ext cx="2116667" cy="4021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2667000</xdr:colOff>
      <xdr:row>36</xdr:row>
      <xdr:rowOff>85725</xdr:rowOff>
    </xdr:from>
    <xdr:to>
      <xdr:col>2</xdr:col>
      <xdr:colOff>2571426</xdr:colOff>
      <xdr:row>48</xdr:row>
      <xdr:rowOff>161673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608647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36</xdr:row>
      <xdr:rowOff>133350</xdr:rowOff>
    </xdr:from>
    <xdr:to>
      <xdr:col>1</xdr:col>
      <xdr:colOff>1599907</xdr:colOff>
      <xdr:row>48</xdr:row>
      <xdr:rowOff>18821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6134100"/>
          <a:ext cx="2342857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isotra.cz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51"/>
  <sheetViews>
    <sheetView showGridLines="0" tabSelected="1" view="pageBreakPreview" zoomScale="90" zoomScaleNormal="90" zoomScaleSheetLayoutView="90" workbookViewId="0">
      <selection activeCell="Y12" sqref="Y12"/>
    </sheetView>
  </sheetViews>
  <sheetFormatPr defaultColWidth="9.28515625" defaultRowHeight="12.75" x14ac:dyDescent="0.2"/>
  <cols>
    <col min="1" max="2" width="8.7109375" style="18" customWidth="1"/>
    <col min="3" max="3" width="9.85546875" style="18" customWidth="1"/>
    <col min="4" max="4" width="12.85546875" style="18" customWidth="1"/>
    <col min="5" max="8" width="13.42578125" style="18" customWidth="1"/>
    <col min="9" max="9" width="8.7109375" style="18" customWidth="1"/>
    <col min="10" max="19" width="10.140625" style="18" customWidth="1"/>
    <col min="20" max="20" width="5" style="18" customWidth="1"/>
    <col min="21" max="21" width="9.28515625" style="18" customWidth="1"/>
    <col min="22" max="16384" width="9.28515625" style="18"/>
  </cols>
  <sheetData>
    <row r="1" spans="1:21" s="8" customFormat="1" ht="15.75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5" t="s">
        <v>12</v>
      </c>
    </row>
    <row r="2" spans="1:21" s="8" customFormat="1" ht="15.75" customHeight="1" x14ac:dyDescent="0.2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9"/>
      <c r="O2" s="9"/>
      <c r="P2" s="9"/>
      <c r="Q2" s="9"/>
      <c r="R2" s="9"/>
      <c r="S2" s="10" t="s">
        <v>0</v>
      </c>
    </row>
    <row r="3" spans="1:21" s="15" customFormat="1" ht="36" customHeight="1" x14ac:dyDescent="0.4">
      <c r="A3" s="11" t="s">
        <v>21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4"/>
      <c r="Q3" s="14"/>
      <c r="R3" s="14"/>
    </row>
    <row r="4" spans="1:21" s="17" customFormat="1" ht="13.15" customHeight="1" thickBot="1" x14ac:dyDescent="0.35"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1" s="17" customFormat="1" ht="15" customHeight="1" thickBot="1" x14ac:dyDescent="0.35">
      <c r="A5" s="99" t="s">
        <v>5</v>
      </c>
      <c r="B5" s="100"/>
      <c r="C5" s="100"/>
      <c r="D5" s="100"/>
      <c r="E5" s="100"/>
      <c r="F5" s="100"/>
      <c r="G5" s="100"/>
      <c r="H5" s="101"/>
      <c r="I5" s="84"/>
      <c r="J5" s="84"/>
      <c r="K5" s="84"/>
      <c r="L5" s="354" t="s">
        <v>6</v>
      </c>
      <c r="M5" s="359"/>
      <c r="N5" s="359"/>
      <c r="O5" s="359"/>
      <c r="P5" s="359"/>
      <c r="Q5" s="359"/>
      <c r="R5" s="359"/>
      <c r="S5" s="360"/>
    </row>
    <row r="6" spans="1:21" s="17" customFormat="1" ht="15" customHeight="1" thickTop="1" x14ac:dyDescent="0.3">
      <c r="A6" s="228" t="s">
        <v>7</v>
      </c>
      <c r="B6" s="229"/>
      <c r="C6" s="216"/>
      <c r="D6" s="217"/>
      <c r="E6" s="217"/>
      <c r="F6" s="217"/>
      <c r="G6" s="217"/>
      <c r="H6" s="218"/>
      <c r="I6" s="23"/>
      <c r="J6" s="23"/>
      <c r="K6" s="23"/>
      <c r="L6" s="355" t="s">
        <v>13</v>
      </c>
      <c r="M6" s="356"/>
      <c r="N6" s="248"/>
      <c r="O6" s="248"/>
      <c r="P6" s="249"/>
      <c r="Q6" s="249"/>
      <c r="R6" s="249"/>
      <c r="S6" s="250"/>
    </row>
    <row r="7" spans="1:21" s="17" customFormat="1" ht="15" customHeight="1" x14ac:dyDescent="0.3">
      <c r="A7" s="230"/>
      <c r="B7" s="231"/>
      <c r="C7" s="219"/>
      <c r="D7" s="220"/>
      <c r="E7" s="220"/>
      <c r="F7" s="220"/>
      <c r="G7" s="220"/>
      <c r="H7" s="221"/>
      <c r="I7" s="23"/>
      <c r="J7" s="23"/>
      <c r="K7" s="23"/>
      <c r="L7" s="357" t="s">
        <v>11</v>
      </c>
      <c r="M7" s="358"/>
      <c r="N7" s="245"/>
      <c r="O7" s="245"/>
      <c r="P7" s="246"/>
      <c r="Q7" s="246"/>
      <c r="R7" s="246"/>
      <c r="S7" s="247"/>
    </row>
    <row r="8" spans="1:21" s="17" customFormat="1" ht="15" customHeight="1" x14ac:dyDescent="0.3">
      <c r="A8" s="232" t="s">
        <v>8</v>
      </c>
      <c r="B8" s="233"/>
      <c r="C8" s="222"/>
      <c r="D8" s="223"/>
      <c r="E8" s="223"/>
      <c r="F8" s="223"/>
      <c r="G8" s="223"/>
      <c r="H8" s="224"/>
      <c r="I8" s="23"/>
      <c r="J8" s="23"/>
      <c r="K8" s="23"/>
      <c r="L8" s="193" t="s">
        <v>1</v>
      </c>
      <c r="M8" s="194"/>
      <c r="N8" s="245"/>
      <c r="O8" s="245"/>
      <c r="P8" s="246"/>
      <c r="Q8" s="246"/>
      <c r="R8" s="246"/>
      <c r="S8" s="247"/>
    </row>
    <row r="9" spans="1:21" s="17" customFormat="1" ht="15" customHeight="1" x14ac:dyDescent="0.3">
      <c r="A9" s="230"/>
      <c r="B9" s="231"/>
      <c r="C9" s="219"/>
      <c r="D9" s="220"/>
      <c r="E9" s="220"/>
      <c r="F9" s="220"/>
      <c r="G9" s="220"/>
      <c r="H9" s="221"/>
      <c r="I9" s="23"/>
      <c r="J9" s="23"/>
      <c r="K9" s="23"/>
      <c r="L9" s="143"/>
      <c r="M9" s="144"/>
      <c r="N9" s="245"/>
      <c r="O9" s="245"/>
      <c r="P9" s="246"/>
      <c r="Q9" s="246"/>
      <c r="R9" s="246"/>
      <c r="S9" s="247"/>
    </row>
    <row r="10" spans="1:21" ht="15" customHeight="1" x14ac:dyDescent="0.2">
      <c r="A10" s="232" t="s">
        <v>9</v>
      </c>
      <c r="B10" s="233"/>
      <c r="C10" s="222"/>
      <c r="D10" s="223"/>
      <c r="E10" s="223"/>
      <c r="F10" s="223"/>
      <c r="G10" s="223"/>
      <c r="H10" s="224"/>
      <c r="I10" s="23"/>
      <c r="J10" s="23"/>
      <c r="K10" s="23"/>
      <c r="L10" s="145"/>
      <c r="M10" s="146"/>
      <c r="N10" s="245"/>
      <c r="O10" s="245"/>
      <c r="P10" s="246"/>
      <c r="Q10" s="246"/>
      <c r="R10" s="246"/>
      <c r="S10" s="247"/>
    </row>
    <row r="11" spans="1:21" ht="15" customHeight="1" x14ac:dyDescent="0.2">
      <c r="A11" s="230"/>
      <c r="B11" s="231"/>
      <c r="C11" s="219"/>
      <c r="D11" s="220"/>
      <c r="E11" s="220"/>
      <c r="F11" s="220"/>
      <c r="G11" s="220"/>
      <c r="H11" s="221"/>
      <c r="I11" s="23"/>
      <c r="J11" s="23"/>
      <c r="K11" s="23"/>
      <c r="L11" s="193" t="s">
        <v>15</v>
      </c>
      <c r="M11" s="194"/>
      <c r="N11" s="239"/>
      <c r="O11" s="239"/>
      <c r="P11" s="240"/>
      <c r="Q11" s="240"/>
      <c r="R11" s="240"/>
      <c r="S11" s="241"/>
    </row>
    <row r="12" spans="1:21" ht="15" customHeight="1" x14ac:dyDescent="0.2">
      <c r="A12" s="232" t="s">
        <v>14</v>
      </c>
      <c r="B12" s="233"/>
      <c r="C12" s="222"/>
      <c r="D12" s="223"/>
      <c r="E12" s="223"/>
      <c r="F12" s="223"/>
      <c r="G12" s="223"/>
      <c r="H12" s="224"/>
      <c r="I12" s="23"/>
      <c r="J12" s="23"/>
      <c r="K12" s="23"/>
      <c r="L12" s="143"/>
      <c r="M12" s="144"/>
      <c r="N12" s="239"/>
      <c r="O12" s="239"/>
      <c r="P12" s="240"/>
      <c r="Q12" s="240"/>
      <c r="R12" s="240"/>
      <c r="S12" s="241"/>
    </row>
    <row r="13" spans="1:21" ht="15" customHeight="1" thickBot="1" x14ac:dyDescent="0.25">
      <c r="A13" s="234"/>
      <c r="B13" s="235"/>
      <c r="C13" s="225"/>
      <c r="D13" s="226"/>
      <c r="E13" s="226"/>
      <c r="F13" s="226"/>
      <c r="G13" s="226"/>
      <c r="H13" s="227"/>
      <c r="I13" s="23"/>
      <c r="J13" s="23"/>
      <c r="K13" s="23"/>
      <c r="L13" s="147"/>
      <c r="M13" s="148"/>
      <c r="N13" s="242"/>
      <c r="O13" s="242"/>
      <c r="P13" s="243"/>
      <c r="Q13" s="243"/>
      <c r="R13" s="243"/>
      <c r="S13" s="244"/>
    </row>
    <row r="14" spans="1:21" ht="13.9" customHeight="1" thickBot="1" x14ac:dyDescent="0.4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196"/>
      <c r="R14" s="36"/>
      <c r="S14" s="19"/>
    </row>
    <row r="15" spans="1:21" ht="13.9" customHeight="1" x14ac:dyDescent="0.2">
      <c r="A15" s="266" t="s">
        <v>2</v>
      </c>
      <c r="B15" s="264" t="s">
        <v>22</v>
      </c>
      <c r="C15" s="264" t="s">
        <v>108</v>
      </c>
      <c r="D15" s="264" t="s">
        <v>23</v>
      </c>
      <c r="E15" s="268" t="s">
        <v>24</v>
      </c>
      <c r="F15" s="269"/>
      <c r="G15" s="269"/>
      <c r="H15" s="270"/>
      <c r="I15" s="264" t="s">
        <v>104</v>
      </c>
      <c r="J15" s="279" t="s">
        <v>27</v>
      </c>
      <c r="K15" s="280"/>
      <c r="L15" s="280"/>
      <c r="M15" s="280"/>
      <c r="N15" s="280"/>
      <c r="O15" s="280"/>
      <c r="P15" s="281"/>
      <c r="Q15" s="277" t="s">
        <v>325</v>
      </c>
      <c r="R15" s="277" t="s">
        <v>352</v>
      </c>
      <c r="S15" s="262" t="s">
        <v>353</v>
      </c>
    </row>
    <row r="16" spans="1:21" ht="13.9" customHeight="1" x14ac:dyDescent="0.2">
      <c r="A16" s="267"/>
      <c r="B16" s="265"/>
      <c r="C16" s="265"/>
      <c r="D16" s="265"/>
      <c r="E16" s="271"/>
      <c r="F16" s="272"/>
      <c r="G16" s="272"/>
      <c r="H16" s="273"/>
      <c r="I16" s="265"/>
      <c r="J16" s="261" t="s">
        <v>90</v>
      </c>
      <c r="K16" s="261" t="s">
        <v>343</v>
      </c>
      <c r="L16" s="253" t="s">
        <v>344</v>
      </c>
      <c r="M16" s="251" t="s">
        <v>345</v>
      </c>
      <c r="N16" s="253" t="s">
        <v>64</v>
      </c>
      <c r="O16" s="251" t="s">
        <v>351</v>
      </c>
      <c r="P16" s="253" t="s">
        <v>317</v>
      </c>
      <c r="Q16" s="278"/>
      <c r="R16" s="278"/>
      <c r="S16" s="263"/>
      <c r="U16" s="78"/>
    </row>
    <row r="17" spans="1:23" s="21" customFormat="1" ht="36.75" customHeight="1" x14ac:dyDescent="0.2">
      <c r="A17" s="267"/>
      <c r="B17" s="265"/>
      <c r="C17" s="265"/>
      <c r="D17" s="265"/>
      <c r="E17" s="70" t="s">
        <v>67</v>
      </c>
      <c r="F17" s="70" t="s">
        <v>62</v>
      </c>
      <c r="G17" s="70" t="s">
        <v>65</v>
      </c>
      <c r="H17" s="70" t="s">
        <v>66</v>
      </c>
      <c r="I17" s="265"/>
      <c r="J17" s="252"/>
      <c r="K17" s="252"/>
      <c r="L17" s="254"/>
      <c r="M17" s="252"/>
      <c r="N17" s="254"/>
      <c r="O17" s="252"/>
      <c r="P17" s="254"/>
      <c r="Q17" s="278"/>
      <c r="R17" s="278"/>
      <c r="S17" s="263"/>
    </row>
    <row r="18" spans="1:23" ht="15" customHeight="1" x14ac:dyDescent="0.2">
      <c r="A18" s="52">
        <v>1</v>
      </c>
      <c r="B18" s="41">
        <v>2</v>
      </c>
      <c r="C18" s="41">
        <v>3</v>
      </c>
      <c r="D18" s="41">
        <v>4</v>
      </c>
      <c r="E18" s="41">
        <v>5</v>
      </c>
      <c r="F18" s="41">
        <v>6</v>
      </c>
      <c r="G18" s="41">
        <v>7</v>
      </c>
      <c r="H18" s="41">
        <v>8</v>
      </c>
      <c r="I18" s="41">
        <v>9</v>
      </c>
      <c r="J18" s="41">
        <v>10</v>
      </c>
      <c r="K18" s="41">
        <v>11</v>
      </c>
      <c r="L18" s="41">
        <v>12</v>
      </c>
      <c r="M18" s="41">
        <v>13</v>
      </c>
      <c r="N18" s="41">
        <v>14</v>
      </c>
      <c r="O18" s="41">
        <v>15</v>
      </c>
      <c r="P18" s="41">
        <v>16</v>
      </c>
      <c r="Q18" s="41">
        <v>17</v>
      </c>
      <c r="R18" s="41">
        <v>18</v>
      </c>
      <c r="S18" s="53">
        <v>19</v>
      </c>
      <c r="T18" s="20"/>
    </row>
    <row r="19" spans="1:23" ht="21" customHeight="1" x14ac:dyDescent="0.2">
      <c r="A19" s="38"/>
      <c r="B19" s="68"/>
      <c r="C19" s="102" t="str">
        <f>IF(B$19&gt;=1,"PUR BOX"," ")</f>
        <v xml:space="preserve"> </v>
      </c>
      <c r="D19" s="103"/>
      <c r="E19" s="39"/>
      <c r="F19" s="54"/>
      <c r="G19" s="54"/>
      <c r="H19" s="54"/>
      <c r="I19" s="105"/>
      <c r="J19" s="103"/>
      <c r="K19" s="103"/>
      <c r="L19" s="103"/>
      <c r="M19" s="105"/>
      <c r="N19" s="106"/>
      <c r="O19" s="199">
        <f>IF(H19&lt;1200, 2, IF(H19&lt;2000, 3, IF(H19&lt;2800, 4, IF(H19&lt;3600, 5, IF(H19&lt;4400, 6, IF(H19&lt;5200, 7, 8))))))</f>
        <v>2</v>
      </c>
      <c r="P19" s="106"/>
      <c r="Q19" s="186"/>
      <c r="R19" s="106"/>
      <c r="S19" s="201" t="str">
        <f>IF(B$19&gt;=1,"K0"," ")</f>
        <v xml:space="preserve"> </v>
      </c>
      <c r="T19" s="23"/>
      <c r="U19" s="23"/>
      <c r="V19" s="23"/>
      <c r="W19" s="23"/>
    </row>
    <row r="20" spans="1:23" ht="21" customHeight="1" x14ac:dyDescent="0.2">
      <c r="A20" s="38"/>
      <c r="B20" s="68"/>
      <c r="C20" s="102" t="str">
        <f>IF(B$20&gt;=1,"PUR BOX"," ")</f>
        <v xml:space="preserve"> </v>
      </c>
      <c r="D20" s="103"/>
      <c r="E20" s="39"/>
      <c r="F20" s="54"/>
      <c r="G20" s="54"/>
      <c r="H20" s="54"/>
      <c r="I20" s="105"/>
      <c r="J20" s="103"/>
      <c r="K20" s="103"/>
      <c r="L20" s="103"/>
      <c r="M20" s="105"/>
      <c r="N20" s="106"/>
      <c r="O20" s="199">
        <f t="shared" ref="O20:O28" si="0">IF(H20&lt;1200, 2, IF(H20&lt;2000, 3, IF(H20&lt;2800, 4, IF(H20&lt;3600, 5, IF(H20&lt;4400, 6, IF(H20&lt;5200, 7, 8))))))</f>
        <v>2</v>
      </c>
      <c r="P20" s="106"/>
      <c r="Q20" s="186"/>
      <c r="R20" s="106"/>
      <c r="S20" s="201" t="str">
        <f>IF(B$20&gt;=1,"K0"," ")</f>
        <v xml:space="preserve"> </v>
      </c>
      <c r="T20" s="23"/>
      <c r="U20" s="23"/>
      <c r="V20" s="23"/>
      <c r="W20" s="23"/>
    </row>
    <row r="21" spans="1:23" ht="21" customHeight="1" x14ac:dyDescent="0.2">
      <c r="A21" s="22"/>
      <c r="B21" s="69"/>
      <c r="C21" s="102" t="str">
        <f>IF(B$21&gt;=1,"PUR BOX"," ")</f>
        <v xml:space="preserve"> </v>
      </c>
      <c r="D21" s="104"/>
      <c r="E21" s="39"/>
      <c r="F21" s="54"/>
      <c r="G21" s="54"/>
      <c r="H21" s="54"/>
      <c r="I21" s="105"/>
      <c r="J21" s="103"/>
      <c r="K21" s="103"/>
      <c r="L21" s="103"/>
      <c r="M21" s="105"/>
      <c r="N21" s="106"/>
      <c r="O21" s="199">
        <f t="shared" si="0"/>
        <v>2</v>
      </c>
      <c r="P21" s="106"/>
      <c r="Q21" s="186"/>
      <c r="R21" s="106"/>
      <c r="S21" s="201" t="str">
        <f>IF(B$21&gt;=1,"K0"," ")</f>
        <v xml:space="preserve"> </v>
      </c>
      <c r="T21" s="23"/>
      <c r="U21" s="23"/>
      <c r="V21" s="23"/>
      <c r="W21" s="23"/>
    </row>
    <row r="22" spans="1:23" ht="21" customHeight="1" x14ac:dyDescent="0.2">
      <c r="A22" s="22"/>
      <c r="B22" s="69"/>
      <c r="C22" s="102" t="str">
        <f>IF(B$22&gt;=1,"PUR BOX"," ")</f>
        <v xml:space="preserve"> </v>
      </c>
      <c r="D22" s="104"/>
      <c r="E22" s="39"/>
      <c r="F22" s="54"/>
      <c r="G22" s="54"/>
      <c r="H22" s="54"/>
      <c r="I22" s="105"/>
      <c r="J22" s="103"/>
      <c r="K22" s="103"/>
      <c r="L22" s="103"/>
      <c r="M22" s="105"/>
      <c r="N22" s="106"/>
      <c r="O22" s="199">
        <f t="shared" si="0"/>
        <v>2</v>
      </c>
      <c r="P22" s="106"/>
      <c r="Q22" s="186"/>
      <c r="R22" s="106"/>
      <c r="S22" s="201" t="str">
        <f>IF(B$22&gt;=1,"K0"," ")</f>
        <v xml:space="preserve"> </v>
      </c>
      <c r="T22" s="23"/>
      <c r="U22" s="23"/>
      <c r="V22" s="23"/>
      <c r="W22" s="23"/>
    </row>
    <row r="23" spans="1:23" ht="21" customHeight="1" x14ac:dyDescent="0.2">
      <c r="A23" s="22"/>
      <c r="B23" s="69"/>
      <c r="C23" s="102" t="str">
        <f>IF(B$23&gt;=1,"PUR BOX"," ")</f>
        <v xml:space="preserve"> </v>
      </c>
      <c r="D23" s="104"/>
      <c r="E23" s="39"/>
      <c r="F23" s="54"/>
      <c r="G23" s="54"/>
      <c r="H23" s="54"/>
      <c r="I23" s="105"/>
      <c r="J23" s="103"/>
      <c r="K23" s="103"/>
      <c r="L23" s="103"/>
      <c r="M23" s="105"/>
      <c r="N23" s="106"/>
      <c r="O23" s="199">
        <f t="shared" si="0"/>
        <v>2</v>
      </c>
      <c r="P23" s="106"/>
      <c r="Q23" s="186"/>
      <c r="R23" s="106"/>
      <c r="S23" s="201" t="str">
        <f>IF(B$23&gt;=1,"K0"," ")</f>
        <v xml:space="preserve"> </v>
      </c>
      <c r="T23" s="23"/>
      <c r="U23" s="23"/>
      <c r="V23" s="23"/>
      <c r="W23" s="23"/>
    </row>
    <row r="24" spans="1:23" ht="21" customHeight="1" x14ac:dyDescent="0.2">
      <c r="A24" s="22"/>
      <c r="B24" s="69"/>
      <c r="C24" s="102" t="str">
        <f>IF(B$24&gt;=1,"PUR BOX"," ")</f>
        <v xml:space="preserve"> </v>
      </c>
      <c r="D24" s="104"/>
      <c r="E24" s="39"/>
      <c r="F24" s="54"/>
      <c r="G24" s="54"/>
      <c r="H24" s="54"/>
      <c r="I24" s="105"/>
      <c r="J24" s="103"/>
      <c r="K24" s="103"/>
      <c r="L24" s="103"/>
      <c r="M24" s="105"/>
      <c r="N24" s="106"/>
      <c r="O24" s="199">
        <f t="shared" si="0"/>
        <v>2</v>
      </c>
      <c r="P24" s="106"/>
      <c r="Q24" s="186"/>
      <c r="R24" s="106"/>
      <c r="S24" s="201" t="str">
        <f>IF(B$24&gt;=1,"K0"," ")</f>
        <v xml:space="preserve"> </v>
      </c>
      <c r="T24" s="23"/>
      <c r="U24" s="23"/>
      <c r="V24" s="23"/>
      <c r="W24" s="23"/>
    </row>
    <row r="25" spans="1:23" ht="21" customHeight="1" x14ac:dyDescent="0.2">
      <c r="A25" s="22"/>
      <c r="B25" s="69"/>
      <c r="C25" s="102" t="str">
        <f>IF(B$25&gt;=1,"PUR BOX"," ")</f>
        <v xml:space="preserve"> </v>
      </c>
      <c r="D25" s="104"/>
      <c r="E25" s="39"/>
      <c r="F25" s="54"/>
      <c r="G25" s="54"/>
      <c r="H25" s="54"/>
      <c r="I25" s="105"/>
      <c r="J25" s="103"/>
      <c r="K25" s="103"/>
      <c r="L25" s="103"/>
      <c r="M25" s="105"/>
      <c r="N25" s="106"/>
      <c r="O25" s="199">
        <f t="shared" si="0"/>
        <v>2</v>
      </c>
      <c r="P25" s="106"/>
      <c r="Q25" s="186"/>
      <c r="R25" s="106"/>
      <c r="S25" s="201" t="str">
        <f>IF(B$25&gt;=1,"K0"," ")</f>
        <v xml:space="preserve"> </v>
      </c>
      <c r="T25" s="23"/>
      <c r="U25" s="23"/>
      <c r="V25" s="23"/>
      <c r="W25" s="23"/>
    </row>
    <row r="26" spans="1:23" ht="21" customHeight="1" x14ac:dyDescent="0.2">
      <c r="A26" s="22"/>
      <c r="B26" s="69"/>
      <c r="C26" s="102" t="str">
        <f>IF(B$26&gt;=1,"PUR BOX"," ")</f>
        <v xml:space="preserve"> </v>
      </c>
      <c r="D26" s="104"/>
      <c r="E26" s="39"/>
      <c r="F26" s="54"/>
      <c r="G26" s="54"/>
      <c r="H26" s="54"/>
      <c r="I26" s="105"/>
      <c r="J26" s="103"/>
      <c r="K26" s="103"/>
      <c r="L26" s="103"/>
      <c r="M26" s="105"/>
      <c r="N26" s="106"/>
      <c r="O26" s="199">
        <f t="shared" si="0"/>
        <v>2</v>
      </c>
      <c r="P26" s="106"/>
      <c r="Q26" s="186"/>
      <c r="R26" s="106"/>
      <c r="S26" s="201" t="str">
        <f>IF(B$26&gt;=1,"K0"," ")</f>
        <v xml:space="preserve"> </v>
      </c>
      <c r="T26" s="23"/>
      <c r="U26" s="23"/>
      <c r="V26" s="23"/>
      <c r="W26" s="23"/>
    </row>
    <row r="27" spans="1:23" ht="21" customHeight="1" x14ac:dyDescent="0.2">
      <c r="A27" s="22"/>
      <c r="B27" s="69"/>
      <c r="C27" s="102" t="str">
        <f>IF(B$27&gt;=1,"PUR BOX"," ")</f>
        <v xml:space="preserve"> </v>
      </c>
      <c r="D27" s="104"/>
      <c r="E27" s="39"/>
      <c r="F27" s="54"/>
      <c r="G27" s="54"/>
      <c r="H27" s="54"/>
      <c r="I27" s="105"/>
      <c r="J27" s="103"/>
      <c r="K27" s="103"/>
      <c r="L27" s="103"/>
      <c r="M27" s="105"/>
      <c r="N27" s="106"/>
      <c r="O27" s="199">
        <f t="shared" si="0"/>
        <v>2</v>
      </c>
      <c r="P27" s="106"/>
      <c r="Q27" s="186"/>
      <c r="R27" s="106"/>
      <c r="S27" s="201" t="str">
        <f>IF(B$27&gt;=1,"K0"," ")</f>
        <v xml:space="preserve"> </v>
      </c>
      <c r="T27" s="23"/>
      <c r="U27" s="23"/>
      <c r="V27" s="23"/>
      <c r="W27" s="23"/>
    </row>
    <row r="28" spans="1:23" ht="21" customHeight="1" x14ac:dyDescent="0.2">
      <c r="A28" s="22"/>
      <c r="B28" s="69"/>
      <c r="C28" s="102" t="str">
        <f>IF(B$28&gt;=1,"PUR BOX"," ")</f>
        <v xml:space="preserve"> </v>
      </c>
      <c r="D28" s="104"/>
      <c r="E28" s="39"/>
      <c r="F28" s="54"/>
      <c r="G28" s="54"/>
      <c r="H28" s="54"/>
      <c r="I28" s="105"/>
      <c r="J28" s="103"/>
      <c r="K28" s="103"/>
      <c r="L28" s="103"/>
      <c r="M28" s="105"/>
      <c r="N28" s="106"/>
      <c r="O28" s="199">
        <f t="shared" si="0"/>
        <v>2</v>
      </c>
      <c r="P28" s="106"/>
      <c r="Q28" s="186"/>
      <c r="R28" s="106"/>
      <c r="S28" s="201" t="str">
        <f>IF(B$28&gt;=1,"K0"," ")</f>
        <v xml:space="preserve"> </v>
      </c>
      <c r="T28" s="23"/>
      <c r="U28" s="23"/>
      <c r="V28" s="23"/>
      <c r="W28" s="23"/>
    </row>
    <row r="29" spans="1:23" ht="21" customHeight="1" thickBot="1" x14ac:dyDescent="0.25">
      <c r="A29" s="177"/>
      <c r="B29" s="178"/>
      <c r="C29" s="179" t="str">
        <f>IF(B$29&gt;=1,"PUR BOX"," ")</f>
        <v xml:space="preserve"> </v>
      </c>
      <c r="D29" s="180"/>
      <c r="E29" s="181"/>
      <c r="F29" s="182"/>
      <c r="G29" s="182"/>
      <c r="H29" s="182"/>
      <c r="I29" s="183"/>
      <c r="J29" s="184"/>
      <c r="K29" s="184"/>
      <c r="L29" s="184"/>
      <c r="M29" s="183"/>
      <c r="N29" s="185"/>
      <c r="O29" s="200">
        <f>IF(H29&lt;1200, 2, IF(H29&lt;2000, 3, IF(H29&lt;2800, 4, IF(H29&lt;3600, 5, IF(H29&lt;4400, 6, IF(H29&lt;5200, 7, 8))))))</f>
        <v>2</v>
      </c>
      <c r="P29" s="185"/>
      <c r="Q29" s="187"/>
      <c r="R29" s="198"/>
      <c r="S29" s="202" t="str">
        <f>IF(B$29&gt;=1,"K0"," ")</f>
        <v xml:space="preserve"> </v>
      </c>
      <c r="T29" s="23"/>
      <c r="U29" s="23"/>
      <c r="V29" s="23"/>
      <c r="W29" s="23"/>
    </row>
    <row r="30" spans="1:23" ht="15" customHeight="1" thickTop="1" x14ac:dyDescent="0.2">
      <c r="A30" s="258" t="s">
        <v>19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60"/>
    </row>
    <row r="31" spans="1:23" ht="15" customHeight="1" x14ac:dyDescent="0.2">
      <c r="A31" s="274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6"/>
    </row>
    <row r="32" spans="1:23" ht="15" customHeight="1" thickBot="1" x14ac:dyDescent="0.25">
      <c r="A32" s="255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7"/>
    </row>
    <row r="33" spans="1:20" ht="13.15" customHeight="1" x14ac:dyDescent="0.2">
      <c r="A33" s="45"/>
      <c r="B33" s="45"/>
      <c r="C33" s="45"/>
      <c r="D33" s="8"/>
      <c r="E33" s="23"/>
      <c r="F33" s="23"/>
      <c r="G33" s="23"/>
      <c r="H33" s="23"/>
      <c r="I33" s="23"/>
      <c r="J33" s="23"/>
      <c r="K33" s="23"/>
      <c r="L33" s="24"/>
      <c r="M33" s="24"/>
      <c r="N33" s="24"/>
      <c r="O33" s="24"/>
      <c r="P33" s="24"/>
      <c r="Q33" s="24"/>
      <c r="R33" s="24"/>
      <c r="S33" s="24"/>
    </row>
    <row r="34" spans="1:20" ht="17.25" customHeight="1" x14ac:dyDescent="0.35">
      <c r="A34" s="175" t="s">
        <v>28</v>
      </c>
      <c r="B34" s="175"/>
      <c r="C34" s="175" t="s">
        <v>160</v>
      </c>
      <c r="D34" s="175"/>
      <c r="E34" s="175" t="s">
        <v>159</v>
      </c>
      <c r="F34" s="23"/>
      <c r="G34" s="175" t="s">
        <v>308</v>
      </c>
      <c r="H34" s="23"/>
      <c r="I34" s="175" t="s">
        <v>309</v>
      </c>
      <c r="J34" s="20"/>
      <c r="K34" s="20"/>
      <c r="L34" s="175" t="s">
        <v>385</v>
      </c>
      <c r="M34" s="24"/>
      <c r="N34" s="175" t="s">
        <v>24</v>
      </c>
      <c r="Q34" s="175" t="s">
        <v>327</v>
      </c>
      <c r="R34" s="175"/>
      <c r="S34" s="19"/>
    </row>
    <row r="35" spans="1:20" s="78" customFormat="1" ht="19.5" customHeight="1" x14ac:dyDescent="0.35">
      <c r="A35" s="77"/>
      <c r="B35" s="77"/>
      <c r="C35" s="77"/>
      <c r="D35" s="77"/>
      <c r="E35" s="77"/>
      <c r="F35" s="74"/>
      <c r="G35" s="74"/>
      <c r="H35" s="74"/>
      <c r="I35" s="74"/>
      <c r="J35" s="74"/>
      <c r="K35" s="74"/>
      <c r="L35" s="74"/>
      <c r="M35" s="75"/>
      <c r="N35" s="75"/>
      <c r="O35" s="75"/>
      <c r="P35" s="75"/>
      <c r="Q35" s="75"/>
      <c r="R35" s="75"/>
      <c r="S35" s="76"/>
    </row>
    <row r="36" spans="1:20" s="8" customFormat="1" ht="13.5" customHeight="1" x14ac:dyDescent="0.2">
      <c r="A36" s="55"/>
      <c r="B36" s="55"/>
      <c r="C36" s="55"/>
      <c r="E36" s="23"/>
      <c r="F36" s="23"/>
      <c r="G36" s="23"/>
      <c r="H36" s="23"/>
      <c r="I36" s="23"/>
      <c r="J36" s="23"/>
      <c r="K36" s="23"/>
      <c r="L36" s="23"/>
      <c r="M36" s="24"/>
      <c r="N36" s="24"/>
      <c r="O36" s="24"/>
      <c r="P36" s="24"/>
      <c r="Q36" s="24"/>
      <c r="R36" s="24"/>
      <c r="S36" s="25"/>
    </row>
    <row r="37" spans="1:20" s="8" customFormat="1" ht="13.5" customHeight="1" x14ac:dyDescent="0.2">
      <c r="A37" s="56"/>
      <c r="B37" s="56"/>
      <c r="C37" s="56"/>
      <c r="E37" s="23"/>
      <c r="F37" s="23"/>
      <c r="G37" s="23"/>
      <c r="H37" s="23"/>
      <c r="I37" s="23"/>
      <c r="J37" s="23"/>
      <c r="K37" s="23"/>
      <c r="L37" s="23"/>
      <c r="M37" s="24"/>
      <c r="N37" s="24"/>
      <c r="O37" s="24"/>
      <c r="P37" s="24"/>
      <c r="Q37" s="24"/>
      <c r="R37" s="24"/>
      <c r="S37" s="25"/>
    </row>
    <row r="38" spans="1:20" s="8" customFormat="1" ht="13.5" customHeight="1" x14ac:dyDescent="0.2">
      <c r="A38" s="56"/>
      <c r="B38" s="56"/>
      <c r="C38" s="56"/>
      <c r="E38" s="23"/>
      <c r="F38" s="23"/>
      <c r="G38" s="23"/>
      <c r="H38" s="23"/>
      <c r="I38" s="23"/>
      <c r="J38" s="23"/>
      <c r="K38" s="23"/>
      <c r="L38" s="23"/>
      <c r="M38" s="24"/>
      <c r="N38" s="24"/>
      <c r="O38" s="24"/>
      <c r="P38" s="24"/>
      <c r="Q38" s="24"/>
      <c r="R38" s="24"/>
      <c r="S38" s="25"/>
    </row>
    <row r="39" spans="1:20" s="8" customFormat="1" ht="13.5" customHeight="1" x14ac:dyDescent="0.2">
      <c r="A39" s="56"/>
      <c r="B39" s="56"/>
      <c r="C39" s="56"/>
      <c r="E39" s="23"/>
      <c r="F39" s="23"/>
      <c r="G39" s="23"/>
      <c r="H39" s="23"/>
      <c r="I39" s="23"/>
      <c r="J39" s="23"/>
      <c r="K39" s="23"/>
      <c r="L39" s="23"/>
      <c r="M39" s="24"/>
      <c r="N39" s="24"/>
      <c r="O39" s="24"/>
      <c r="P39" s="24"/>
      <c r="Q39" s="24"/>
      <c r="R39" s="24"/>
      <c r="S39" s="25"/>
    </row>
    <row r="40" spans="1:20" s="29" customFormat="1" ht="13.5" customHeight="1" x14ac:dyDescent="0.2">
      <c r="A40" s="27"/>
      <c r="B40" s="27"/>
      <c r="C40" s="174"/>
      <c r="S40" s="28"/>
    </row>
    <row r="41" spans="1:20" s="8" customFormat="1" ht="12.75" customHeight="1" x14ac:dyDescent="0.2">
      <c r="A41" s="57"/>
      <c r="B41" s="57"/>
      <c r="C41" s="57"/>
      <c r="E41" s="23"/>
      <c r="F41" s="23"/>
      <c r="G41" s="23"/>
      <c r="H41" s="23"/>
      <c r="I41" s="23"/>
      <c r="J41" s="23"/>
      <c r="K41" s="23"/>
      <c r="L41" s="24"/>
      <c r="M41" s="24"/>
      <c r="N41" s="24"/>
      <c r="O41" s="24"/>
      <c r="P41" s="24"/>
      <c r="Q41" s="24"/>
      <c r="R41" s="24"/>
      <c r="S41" s="25"/>
    </row>
    <row r="42" spans="1:20" x14ac:dyDescent="0.2">
      <c r="A42" s="85" t="s">
        <v>54</v>
      </c>
      <c r="B42" s="58"/>
      <c r="C42" s="58"/>
      <c r="T42" s="26"/>
    </row>
    <row r="43" spans="1:20" x14ac:dyDescent="0.2">
      <c r="A43" s="18" t="s">
        <v>55</v>
      </c>
    </row>
    <row r="44" spans="1:20" x14ac:dyDescent="0.2">
      <c r="A44" s="18" t="s">
        <v>144</v>
      </c>
    </row>
    <row r="46" spans="1:20" ht="12" customHeight="1" x14ac:dyDescent="0.2">
      <c r="A46" s="18" t="s">
        <v>326</v>
      </c>
    </row>
    <row r="47" spans="1:20" ht="12" customHeight="1" x14ac:dyDescent="0.2">
      <c r="A47" s="18" t="s">
        <v>329</v>
      </c>
    </row>
    <row r="48" spans="1:20" x14ac:dyDescent="0.2">
      <c r="A48" s="18" t="s">
        <v>328</v>
      </c>
    </row>
    <row r="49" spans="1:19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</row>
    <row r="50" spans="1:19" x14ac:dyDescent="0.2">
      <c r="A50" s="51" t="s">
        <v>20</v>
      </c>
      <c r="B50" s="55"/>
      <c r="C50" s="55"/>
      <c r="S50" s="43"/>
    </row>
    <row r="51" spans="1:19" x14ac:dyDescent="0.2">
      <c r="A51" s="35" t="s">
        <v>386</v>
      </c>
      <c r="B51" s="35"/>
      <c r="C51" s="35"/>
      <c r="S51" s="43"/>
    </row>
  </sheetData>
  <sheetProtection algorithmName="SHA-512" hashValue="mHvJ6U1moY6ysiBbl4jDC2W5HI9hQpEtZx4C6DLZZwNsIZotLskB5awsj5f5jaP0ShcDjMuV4kcvgAGShK5Iog==" saltValue="8B2yXOU49VzGhNi+RlHvMA==" spinCount="100000" sheet="1" objects="1" scenarios="1"/>
  <mergeCells count="34">
    <mergeCell ref="A32:S32"/>
    <mergeCell ref="A30:S30"/>
    <mergeCell ref="J16:J17"/>
    <mergeCell ref="S15:S17"/>
    <mergeCell ref="D15:D17"/>
    <mergeCell ref="B15:B17"/>
    <mergeCell ref="A15:A17"/>
    <mergeCell ref="E15:H16"/>
    <mergeCell ref="I15:I17"/>
    <mergeCell ref="A31:S31"/>
    <mergeCell ref="C15:C17"/>
    <mergeCell ref="Q15:Q17"/>
    <mergeCell ref="J15:P15"/>
    <mergeCell ref="R15:R17"/>
    <mergeCell ref="K16:K17"/>
    <mergeCell ref="L16:L17"/>
    <mergeCell ref="N11:S13"/>
    <mergeCell ref="N8:S10"/>
    <mergeCell ref="N6:S7"/>
    <mergeCell ref="M16:M17"/>
    <mergeCell ref="N16:N17"/>
    <mergeCell ref="O16:O17"/>
    <mergeCell ref="P16:P17"/>
    <mergeCell ref="L7:M7"/>
    <mergeCell ref="L6:M6"/>
    <mergeCell ref="L5:S5"/>
    <mergeCell ref="C6:H7"/>
    <mergeCell ref="C8:H9"/>
    <mergeCell ref="C10:H11"/>
    <mergeCell ref="C12:H13"/>
    <mergeCell ref="A6:B7"/>
    <mergeCell ref="A8:B9"/>
    <mergeCell ref="A10:B11"/>
    <mergeCell ref="A12:B13"/>
  </mergeCells>
  <dataValidations count="8">
    <dataValidation type="list" allowBlank="1" showInputMessage="1" showErrorMessage="1" sqref="J19:J29" xr:uid="{00000000-0002-0000-0000-000000000000}">
      <formula1>ZaomitaciL</formula1>
    </dataValidation>
    <dataValidation type="list" allowBlank="1" showInputMessage="1" showErrorMessage="1" sqref="M19:M29 K19:K29" xr:uid="{00000000-0002-0000-0000-000001000000}">
      <formula1>RAL</formula1>
    </dataValidation>
    <dataValidation type="list" allowBlank="1" showInputMessage="1" showErrorMessage="1" sqref="N19:N29" xr:uid="{00000000-0002-0000-0000-000002000000}">
      <formula1>Mont.konzola</formula1>
    </dataValidation>
    <dataValidation type="list" allowBlank="1" showInputMessage="1" showErrorMessage="1" sqref="D19:D29" xr:uid="{00000000-0002-0000-0000-000003000000}">
      <formula1>TypBoxu</formula1>
    </dataValidation>
    <dataValidation type="list" allowBlank="1" showInputMessage="1" showErrorMessage="1" sqref="I19:I29" xr:uid="{00000000-0002-0000-0000-000004000000}">
      <formula1>IF(D19="ISOTRA PB-IS",Tl.Izolace,IF(D19="ISOTRA PB",Tl.Izolace1,Tl.Izolace2))</formula1>
    </dataValidation>
    <dataValidation type="list" allowBlank="1" showInputMessage="1" showErrorMessage="1" sqref="L19:L29" xr:uid="{00000000-0002-0000-0000-000005000000}">
      <formula1>IF(D19="ISOTRA PB-IS",Mont.profil,IF(D19="ISOTRA PB",Mont.PB,Mont.PBL))</formula1>
    </dataValidation>
    <dataValidation type="list" allowBlank="1" showInputMessage="1" showErrorMessage="1" sqref="P19:P29" xr:uid="{00000000-0002-0000-0000-000006000000}">
      <formula1>IF(N19="0",PodlN,Podl)</formula1>
    </dataValidation>
    <dataValidation type="list" allowBlank="1" showInputMessage="1" showErrorMessage="1" sqref="R19:R29" xr:uid="{00000000-0002-0000-0000-000007000000}">
      <formula1>DrzakVZ</formula1>
    </dataValidation>
  </dataValidations>
  <hyperlinks>
    <hyperlink ref="S2" r:id="rId1" xr:uid="{00000000-0004-0000-0000-000000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2"/>
  <headerFooter alignWithMargins="0"/>
  <colBreaks count="1" manualBreakCount="1">
    <brk id="20" max="1048575" man="1"/>
  </colBreaks>
  <ignoredErrors>
    <ignoredError sqref="O19:O29 S19 S20:S29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B1:N103"/>
  <sheetViews>
    <sheetView workbookViewId="0">
      <selection activeCell="I1" sqref="I1"/>
    </sheetView>
  </sheetViews>
  <sheetFormatPr defaultColWidth="9.28515625" defaultRowHeight="12.75" x14ac:dyDescent="0.2"/>
  <cols>
    <col min="1" max="1" width="9.28515625" style="6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48" bestFit="1" customWidth="1"/>
    <col min="8" max="8" width="9.28515625" style="90"/>
    <col min="9" max="9" width="11.7109375" style="6" bestFit="1" customWidth="1"/>
    <col min="10" max="16384" width="9.28515625" style="6"/>
  </cols>
  <sheetData>
    <row r="1" spans="2:14" s="7" customFormat="1" x14ac:dyDescent="0.2">
      <c r="B1" s="30" t="s">
        <v>29</v>
      </c>
      <c r="C1" s="30" t="s">
        <v>76</v>
      </c>
      <c r="D1" s="30" t="s">
        <v>77</v>
      </c>
      <c r="E1" s="30" t="s">
        <v>36</v>
      </c>
      <c r="F1" s="30" t="s">
        <v>30</v>
      </c>
      <c r="G1" s="47" t="s">
        <v>41</v>
      </c>
      <c r="H1" s="89" t="s">
        <v>26</v>
      </c>
      <c r="I1" s="7" t="s">
        <v>42</v>
      </c>
      <c r="J1" s="47" t="s">
        <v>93</v>
      </c>
      <c r="K1" s="7" t="s">
        <v>106</v>
      </c>
      <c r="L1" s="7" t="s">
        <v>322</v>
      </c>
      <c r="M1" s="7" t="s">
        <v>377</v>
      </c>
      <c r="N1" s="7" t="s">
        <v>378</v>
      </c>
    </row>
    <row r="2" spans="2:14" ht="15" x14ac:dyDescent="0.25">
      <c r="B2" s="93" t="s">
        <v>150</v>
      </c>
      <c r="C2" s="170" t="s">
        <v>128</v>
      </c>
      <c r="D2" s="46" t="s">
        <v>71</v>
      </c>
      <c r="E2" s="95" t="s">
        <v>33</v>
      </c>
      <c r="F2" s="46" t="s">
        <v>31</v>
      </c>
      <c r="G2" s="48" t="s">
        <v>162</v>
      </c>
      <c r="H2" s="90">
        <v>0</v>
      </c>
      <c r="I2" s="49" t="s">
        <v>58</v>
      </c>
      <c r="J2" s="171">
        <v>1</v>
      </c>
      <c r="K2" s="6" t="s">
        <v>107</v>
      </c>
      <c r="L2" s="6" t="s">
        <v>318</v>
      </c>
      <c r="M2" s="6" t="s">
        <v>363</v>
      </c>
      <c r="N2" s="197">
        <v>0</v>
      </c>
    </row>
    <row r="3" spans="2:14" ht="15" x14ac:dyDescent="0.25">
      <c r="B3" s="93" t="s">
        <v>151</v>
      </c>
      <c r="C3" s="46"/>
      <c r="D3" s="46"/>
      <c r="E3" s="95" t="s">
        <v>35</v>
      </c>
      <c r="F3" s="46" t="s">
        <v>32</v>
      </c>
      <c r="G3" s="48" t="s">
        <v>163</v>
      </c>
      <c r="H3" s="90">
        <v>1001</v>
      </c>
      <c r="I3" s="49" t="s">
        <v>59</v>
      </c>
      <c r="J3" s="171">
        <v>2</v>
      </c>
      <c r="K3" s="6" t="s">
        <v>111</v>
      </c>
      <c r="L3" s="6" t="s">
        <v>319</v>
      </c>
      <c r="M3" s="6" t="s">
        <v>364</v>
      </c>
      <c r="N3" s="197" t="s">
        <v>354</v>
      </c>
    </row>
    <row r="4" spans="2:14" ht="15" x14ac:dyDescent="0.25">
      <c r="B4" s="93" t="s">
        <v>152</v>
      </c>
      <c r="C4" s="46"/>
      <c r="D4" s="46"/>
      <c r="E4" s="95" t="s">
        <v>89</v>
      </c>
      <c r="F4" s="46" t="s">
        <v>33</v>
      </c>
      <c r="G4" s="48" t="s">
        <v>164</v>
      </c>
      <c r="H4" s="90">
        <v>1003</v>
      </c>
      <c r="I4" s="49"/>
      <c r="J4" s="171">
        <v>3</v>
      </c>
      <c r="K4" s="6" t="s">
        <v>172</v>
      </c>
      <c r="M4" s="6" t="s">
        <v>365</v>
      </c>
      <c r="N4" s="197" t="s">
        <v>355</v>
      </c>
    </row>
    <row r="5" spans="2:14" ht="15" x14ac:dyDescent="0.25">
      <c r="B5" s="46"/>
      <c r="C5" s="46"/>
      <c r="D5" s="46"/>
      <c r="E5" s="72">
        <v>60</v>
      </c>
      <c r="F5" s="46" t="s">
        <v>34</v>
      </c>
      <c r="G5" s="48" t="s">
        <v>165</v>
      </c>
      <c r="H5" s="90">
        <v>1011</v>
      </c>
      <c r="I5" s="49"/>
      <c r="J5" s="171">
        <v>4</v>
      </c>
      <c r="M5" s="6" t="s">
        <v>366</v>
      </c>
      <c r="N5" s="197" t="s">
        <v>356</v>
      </c>
    </row>
    <row r="6" spans="2:14" ht="15" x14ac:dyDescent="0.25">
      <c r="B6" s="46"/>
      <c r="C6" s="46"/>
      <c r="D6" s="46"/>
      <c r="E6" s="46"/>
      <c r="F6" s="46" t="s">
        <v>35</v>
      </c>
      <c r="H6" s="90">
        <v>1013</v>
      </c>
      <c r="J6" s="171">
        <v>5</v>
      </c>
      <c r="K6" s="7" t="s">
        <v>113</v>
      </c>
      <c r="L6" s="7" t="s">
        <v>323</v>
      </c>
      <c r="M6" s="6" t="s">
        <v>367</v>
      </c>
      <c r="N6" s="197" t="s">
        <v>357</v>
      </c>
    </row>
    <row r="7" spans="2:14" ht="15" x14ac:dyDescent="0.25">
      <c r="B7" s="46"/>
      <c r="C7" s="72"/>
      <c r="D7" s="72"/>
      <c r="E7" s="72"/>
      <c r="F7" s="191" t="s">
        <v>342</v>
      </c>
      <c r="H7" s="90">
        <v>1015</v>
      </c>
      <c r="I7" s="7"/>
      <c r="J7" s="171">
        <v>6</v>
      </c>
      <c r="K7" s="6">
        <v>0</v>
      </c>
      <c r="L7" s="6" t="s">
        <v>319</v>
      </c>
      <c r="M7" s="6" t="s">
        <v>368</v>
      </c>
    </row>
    <row r="8" spans="2:14" ht="15" x14ac:dyDescent="0.25">
      <c r="C8" s="92" t="s">
        <v>28</v>
      </c>
      <c r="D8" s="169" t="s">
        <v>159</v>
      </c>
      <c r="E8" s="169" t="s">
        <v>160</v>
      </c>
      <c r="F8" s="46"/>
      <c r="G8" s="47" t="s">
        <v>91</v>
      </c>
      <c r="H8" s="90">
        <v>1019</v>
      </c>
      <c r="I8" s="49"/>
      <c r="J8" s="171">
        <v>7</v>
      </c>
      <c r="M8" s="6" t="s">
        <v>369</v>
      </c>
    </row>
    <row r="9" spans="2:14" ht="15" x14ac:dyDescent="0.25">
      <c r="C9" s="72"/>
      <c r="D9" s="72"/>
      <c r="E9" s="46"/>
      <c r="F9" s="46"/>
      <c r="G9" s="48" t="s">
        <v>347</v>
      </c>
      <c r="H9" s="90">
        <v>3000</v>
      </c>
      <c r="I9" s="49"/>
      <c r="J9" s="171">
        <v>8</v>
      </c>
      <c r="M9" s="6" t="s">
        <v>370</v>
      </c>
    </row>
    <row r="10" spans="2:14" ht="15" x14ac:dyDescent="0.25">
      <c r="E10" s="46"/>
      <c r="F10" s="46"/>
      <c r="H10" s="90">
        <v>3002</v>
      </c>
      <c r="J10" s="171">
        <v>9</v>
      </c>
      <c r="M10" s="6" t="s">
        <v>371</v>
      </c>
    </row>
    <row r="11" spans="2:14" ht="15" x14ac:dyDescent="0.25">
      <c r="E11" s="46"/>
      <c r="F11" s="46"/>
      <c r="H11" s="90">
        <v>3003</v>
      </c>
      <c r="J11" s="171">
        <v>10</v>
      </c>
      <c r="M11" s="6" t="s">
        <v>372</v>
      </c>
    </row>
    <row r="12" spans="2:14" ht="15" x14ac:dyDescent="0.25">
      <c r="E12" s="46"/>
      <c r="F12" s="46"/>
      <c r="G12" s="47" t="s">
        <v>92</v>
      </c>
      <c r="H12" s="90">
        <v>3004</v>
      </c>
      <c r="J12" s="195">
        <v>11</v>
      </c>
      <c r="M12" s="6" t="s">
        <v>373</v>
      </c>
    </row>
    <row r="13" spans="2:14" ht="15" x14ac:dyDescent="0.25">
      <c r="B13" s="48" t="s">
        <v>170</v>
      </c>
      <c r="E13" s="46"/>
      <c r="F13" s="46"/>
      <c r="G13" s="48" t="s">
        <v>348</v>
      </c>
      <c r="H13" s="90">
        <v>3005</v>
      </c>
      <c r="J13" s="171">
        <v>12</v>
      </c>
      <c r="M13" s="6" t="s">
        <v>374</v>
      </c>
    </row>
    <row r="14" spans="2:14" ht="15" x14ac:dyDescent="0.25">
      <c r="E14" s="46"/>
      <c r="F14" s="46"/>
      <c r="H14" s="90">
        <v>3012</v>
      </c>
      <c r="J14" s="195">
        <v>13</v>
      </c>
      <c r="K14" s="107" t="s">
        <v>114</v>
      </c>
      <c r="M14" s="6" t="s">
        <v>375</v>
      </c>
    </row>
    <row r="15" spans="2:14" ht="15" x14ac:dyDescent="0.25">
      <c r="B15" s="48" t="s">
        <v>171</v>
      </c>
      <c r="E15" s="46"/>
      <c r="F15" s="46"/>
      <c r="H15" s="90">
        <v>5002</v>
      </c>
      <c r="J15" s="195">
        <v>14</v>
      </c>
      <c r="K15" s="49" t="s">
        <v>71</v>
      </c>
      <c r="M15" s="6" t="s">
        <v>376</v>
      </c>
    </row>
    <row r="16" spans="2:14" ht="15" x14ac:dyDescent="0.25">
      <c r="E16" s="46"/>
      <c r="F16" s="46"/>
      <c r="H16" s="90">
        <v>5005</v>
      </c>
      <c r="J16" s="171">
        <v>15</v>
      </c>
      <c r="M16" s="6">
        <v>0</v>
      </c>
    </row>
    <row r="17" spans="2:13" ht="15" x14ac:dyDescent="0.25">
      <c r="B17" s="31"/>
      <c r="E17" s="46"/>
      <c r="F17" s="46"/>
      <c r="G17" s="51"/>
      <c r="H17" s="90">
        <v>5009</v>
      </c>
      <c r="J17" s="171">
        <v>16</v>
      </c>
    </row>
    <row r="18" spans="2:13" ht="15" x14ac:dyDescent="0.25">
      <c r="B18" s="48" t="s">
        <v>115</v>
      </c>
      <c r="E18" s="46"/>
      <c r="F18" s="46"/>
      <c r="G18" s="51"/>
      <c r="H18" s="90">
        <v>5011</v>
      </c>
      <c r="J18" s="171">
        <v>17</v>
      </c>
      <c r="K18" s="48"/>
    </row>
    <row r="19" spans="2:13" ht="15" x14ac:dyDescent="0.25">
      <c r="B19" s="48" t="s">
        <v>116</v>
      </c>
      <c r="E19" s="46"/>
      <c r="F19" s="46"/>
      <c r="G19" s="51"/>
      <c r="H19" s="90">
        <v>5013</v>
      </c>
      <c r="J19" s="171">
        <v>18</v>
      </c>
      <c r="K19" s="48"/>
      <c r="M19" s="7" t="s">
        <v>383</v>
      </c>
    </row>
    <row r="20" spans="2:13" ht="15" x14ac:dyDescent="0.25">
      <c r="E20" s="46"/>
      <c r="F20" s="46"/>
      <c r="G20" s="51"/>
      <c r="H20" s="90">
        <v>5014</v>
      </c>
      <c r="J20" s="171">
        <v>19</v>
      </c>
      <c r="M20" s="6" t="s">
        <v>363</v>
      </c>
    </row>
    <row r="21" spans="2:13" ht="15" x14ac:dyDescent="0.25">
      <c r="B21" s="48" t="s">
        <v>324</v>
      </c>
      <c r="F21" s="46"/>
      <c r="G21" s="51"/>
      <c r="H21" s="90">
        <v>5018</v>
      </c>
      <c r="J21" s="171">
        <v>20</v>
      </c>
      <c r="M21" s="6" t="s">
        <v>366</v>
      </c>
    </row>
    <row r="22" spans="2:13" ht="15" x14ac:dyDescent="0.25">
      <c r="F22" s="46"/>
      <c r="G22" s="51"/>
      <c r="H22" s="90">
        <v>6005</v>
      </c>
      <c r="J22" s="49" t="s">
        <v>349</v>
      </c>
      <c r="M22" s="6" t="s">
        <v>367</v>
      </c>
    </row>
    <row r="23" spans="2:13" ht="15" x14ac:dyDescent="0.25">
      <c r="F23" s="46"/>
      <c r="G23" s="51"/>
      <c r="H23" s="90">
        <v>6009</v>
      </c>
      <c r="J23" s="49" t="s">
        <v>71</v>
      </c>
      <c r="K23" s="48" t="s">
        <v>379</v>
      </c>
      <c r="M23" s="6" t="s">
        <v>368</v>
      </c>
    </row>
    <row r="24" spans="2:13" ht="15" x14ac:dyDescent="0.25">
      <c r="F24" s="46"/>
      <c r="G24" s="51"/>
      <c r="H24" s="90">
        <v>6011</v>
      </c>
      <c r="J24" s="49" t="s">
        <v>128</v>
      </c>
      <c r="M24" s="6" t="s">
        <v>369</v>
      </c>
    </row>
    <row r="25" spans="2:13" ht="15" x14ac:dyDescent="0.25">
      <c r="F25" s="46"/>
      <c r="G25" s="51"/>
      <c r="H25" s="90">
        <v>6018</v>
      </c>
      <c r="J25" s="49" t="s">
        <v>33</v>
      </c>
      <c r="K25" s="48" t="s">
        <v>384</v>
      </c>
      <c r="M25" s="6" t="s">
        <v>370</v>
      </c>
    </row>
    <row r="26" spans="2:13" ht="15" x14ac:dyDescent="0.25">
      <c r="F26" s="46"/>
      <c r="G26" s="51"/>
      <c r="H26" s="90">
        <v>6026</v>
      </c>
      <c r="J26" s="49" t="s">
        <v>35</v>
      </c>
      <c r="M26" s="6" t="s">
        <v>373</v>
      </c>
    </row>
    <row r="27" spans="2:13" ht="15" x14ac:dyDescent="0.25">
      <c r="F27" s="46"/>
      <c r="G27" s="51"/>
      <c r="H27" s="90">
        <v>7001</v>
      </c>
      <c r="J27" s="49" t="s">
        <v>89</v>
      </c>
      <c r="M27" s="6" t="s">
        <v>374</v>
      </c>
    </row>
    <row r="28" spans="2:13" ht="15" x14ac:dyDescent="0.25">
      <c r="F28" s="46"/>
      <c r="G28" s="51"/>
      <c r="H28" s="90">
        <v>7006</v>
      </c>
      <c r="J28" s="49" t="s">
        <v>350</v>
      </c>
      <c r="M28" s="6" t="s">
        <v>375</v>
      </c>
    </row>
    <row r="29" spans="2:13" ht="15" x14ac:dyDescent="0.25">
      <c r="F29" s="46"/>
      <c r="G29" s="51"/>
      <c r="H29" s="90">
        <v>7012</v>
      </c>
      <c r="J29" s="49"/>
      <c r="M29" s="6" t="s">
        <v>376</v>
      </c>
    </row>
    <row r="30" spans="2:13" ht="15" x14ac:dyDescent="0.25">
      <c r="F30" s="46"/>
      <c r="G30" s="51"/>
      <c r="H30" s="90">
        <v>7015</v>
      </c>
      <c r="J30" s="49"/>
      <c r="M30" s="6">
        <v>0</v>
      </c>
    </row>
    <row r="31" spans="2:13" ht="15" x14ac:dyDescent="0.25">
      <c r="F31" s="46"/>
      <c r="G31" s="51"/>
      <c r="H31" s="90">
        <v>7016</v>
      </c>
      <c r="J31" s="49"/>
    </row>
    <row r="32" spans="2:13" ht="15" x14ac:dyDescent="0.25">
      <c r="F32" s="46"/>
      <c r="G32" s="51"/>
      <c r="H32" s="90" t="s">
        <v>204</v>
      </c>
      <c r="J32" s="49"/>
    </row>
    <row r="33" spans="6:10" ht="15" x14ac:dyDescent="0.25">
      <c r="F33" s="46"/>
      <c r="G33" s="51"/>
      <c r="H33" s="90" t="s">
        <v>207</v>
      </c>
      <c r="J33" s="49"/>
    </row>
    <row r="34" spans="6:10" ht="15" x14ac:dyDescent="0.25">
      <c r="F34" s="46"/>
      <c r="G34" s="51"/>
      <c r="H34" s="90">
        <v>7021</v>
      </c>
      <c r="J34" s="49"/>
    </row>
    <row r="35" spans="6:10" ht="15" x14ac:dyDescent="0.25">
      <c r="F35" s="46"/>
      <c r="G35" s="51"/>
      <c r="H35" s="90">
        <v>7022</v>
      </c>
      <c r="J35" s="49"/>
    </row>
    <row r="36" spans="6:10" ht="15" x14ac:dyDescent="0.25">
      <c r="F36" s="46"/>
      <c r="G36" s="51"/>
      <c r="H36" s="90">
        <v>7023</v>
      </c>
      <c r="J36" s="49"/>
    </row>
    <row r="37" spans="6:10" ht="15" x14ac:dyDescent="0.25">
      <c r="F37" s="46"/>
      <c r="G37" s="51"/>
      <c r="H37" s="90">
        <v>7024</v>
      </c>
      <c r="J37" s="49"/>
    </row>
    <row r="38" spans="6:10" ht="15" x14ac:dyDescent="0.25">
      <c r="F38" s="46"/>
      <c r="G38" s="51"/>
      <c r="H38" s="90">
        <v>7030</v>
      </c>
      <c r="J38" s="49"/>
    </row>
    <row r="39" spans="6:10" ht="15" x14ac:dyDescent="0.25">
      <c r="F39" s="46"/>
      <c r="G39" s="51"/>
      <c r="H39" s="90">
        <v>7035</v>
      </c>
      <c r="J39" s="49"/>
    </row>
    <row r="40" spans="6:10" ht="15" x14ac:dyDescent="0.25">
      <c r="F40" s="46"/>
      <c r="G40" s="51"/>
      <c r="H40" s="90">
        <v>7036</v>
      </c>
      <c r="J40" s="49"/>
    </row>
    <row r="41" spans="6:10" ht="15" x14ac:dyDescent="0.25">
      <c r="F41" s="46"/>
      <c r="G41" s="51"/>
      <c r="H41" s="90">
        <v>7038</v>
      </c>
      <c r="J41" s="49"/>
    </row>
    <row r="42" spans="6:10" ht="15" x14ac:dyDescent="0.25">
      <c r="F42" s="46"/>
      <c r="G42" s="51"/>
      <c r="H42" s="90">
        <v>7039</v>
      </c>
      <c r="J42" s="49"/>
    </row>
    <row r="43" spans="6:10" ht="15" x14ac:dyDescent="0.25">
      <c r="F43" s="46"/>
      <c r="G43" s="51"/>
      <c r="H43" s="90">
        <v>7040</v>
      </c>
      <c r="J43" s="49"/>
    </row>
    <row r="44" spans="6:10" ht="15" x14ac:dyDescent="0.25">
      <c r="F44" s="46"/>
      <c r="G44" s="51"/>
      <c r="H44" s="90">
        <v>7046</v>
      </c>
      <c r="J44" s="49"/>
    </row>
    <row r="45" spans="6:10" ht="15" x14ac:dyDescent="0.25">
      <c r="F45" s="46"/>
      <c r="G45" s="51"/>
      <c r="H45" s="90">
        <v>7047</v>
      </c>
      <c r="J45" s="49"/>
    </row>
    <row r="46" spans="6:10" ht="15" x14ac:dyDescent="0.25">
      <c r="F46" s="46"/>
      <c r="G46" s="51"/>
      <c r="H46" s="90">
        <v>7048</v>
      </c>
      <c r="J46" s="49"/>
    </row>
    <row r="47" spans="6:10" ht="15" x14ac:dyDescent="0.25">
      <c r="F47" s="46"/>
      <c r="G47" s="51"/>
      <c r="H47" s="90">
        <v>8001</v>
      </c>
      <c r="J47" s="49"/>
    </row>
    <row r="48" spans="6:10" ht="15" x14ac:dyDescent="0.25">
      <c r="F48" s="46"/>
      <c r="G48" s="51"/>
      <c r="H48" s="90">
        <v>8002</v>
      </c>
      <c r="J48" s="49"/>
    </row>
    <row r="49" spans="6:10" ht="15" x14ac:dyDescent="0.25">
      <c r="F49" s="46"/>
      <c r="G49" s="51"/>
      <c r="H49" s="90">
        <v>8003</v>
      </c>
      <c r="J49" s="49"/>
    </row>
    <row r="50" spans="6:10" ht="15" x14ac:dyDescent="0.25">
      <c r="F50" s="46"/>
      <c r="G50" s="51"/>
      <c r="H50" s="90">
        <v>8004</v>
      </c>
      <c r="J50" s="49"/>
    </row>
    <row r="51" spans="6:10" ht="15" x14ac:dyDescent="0.25">
      <c r="F51" s="46"/>
      <c r="G51" s="51"/>
      <c r="H51" s="90">
        <v>8007</v>
      </c>
      <c r="J51" s="49"/>
    </row>
    <row r="52" spans="6:10" ht="15" x14ac:dyDescent="0.25">
      <c r="F52" s="46"/>
      <c r="G52" s="51"/>
      <c r="H52" s="90">
        <v>8011</v>
      </c>
      <c r="J52" s="49"/>
    </row>
    <row r="53" spans="6:10" ht="15" x14ac:dyDescent="0.25">
      <c r="F53" s="46"/>
      <c r="G53" s="51"/>
      <c r="H53" s="90">
        <v>8012</v>
      </c>
      <c r="J53" s="49"/>
    </row>
    <row r="54" spans="6:10" ht="15" x14ac:dyDescent="0.25">
      <c r="F54" s="46"/>
      <c r="G54" s="51"/>
      <c r="H54" s="90">
        <v>8014</v>
      </c>
      <c r="J54" s="49"/>
    </row>
    <row r="55" spans="6:10" ht="15" x14ac:dyDescent="0.25">
      <c r="F55" s="46"/>
      <c r="G55" s="51"/>
      <c r="H55" s="90">
        <v>8016</v>
      </c>
      <c r="J55" s="49"/>
    </row>
    <row r="56" spans="6:10" ht="15" x14ac:dyDescent="0.25">
      <c r="F56" s="46"/>
      <c r="G56" s="51"/>
      <c r="H56" s="90">
        <v>8019</v>
      </c>
      <c r="J56" s="49"/>
    </row>
    <row r="57" spans="6:10" ht="15" x14ac:dyDescent="0.25">
      <c r="F57" s="46"/>
      <c r="G57" s="51"/>
      <c r="H57" s="90">
        <v>8023</v>
      </c>
      <c r="J57" s="49"/>
    </row>
    <row r="58" spans="6:10" ht="15" x14ac:dyDescent="0.25">
      <c r="F58" s="46"/>
      <c r="G58" s="51"/>
      <c r="H58" s="90">
        <v>8028</v>
      </c>
      <c r="J58" s="49"/>
    </row>
    <row r="59" spans="6:10" ht="15" x14ac:dyDescent="0.25">
      <c r="F59" s="46"/>
      <c r="G59" s="51"/>
      <c r="H59" s="90">
        <v>9001</v>
      </c>
      <c r="J59" s="49"/>
    </row>
    <row r="60" spans="6:10" ht="15" x14ac:dyDescent="0.25">
      <c r="F60" s="46"/>
      <c r="G60" s="51"/>
      <c r="H60" s="90">
        <v>9002</v>
      </c>
      <c r="J60" s="49"/>
    </row>
    <row r="61" spans="6:10" ht="15" x14ac:dyDescent="0.25">
      <c r="F61" s="46"/>
      <c r="G61" s="51"/>
      <c r="H61" s="90">
        <v>9003</v>
      </c>
      <c r="J61" s="49"/>
    </row>
    <row r="62" spans="6:10" ht="15" x14ac:dyDescent="0.25">
      <c r="F62" s="46"/>
      <c r="G62" s="51"/>
      <c r="H62" s="90">
        <v>9004</v>
      </c>
      <c r="J62" s="49"/>
    </row>
    <row r="63" spans="6:10" ht="15" x14ac:dyDescent="0.25">
      <c r="F63" s="46"/>
      <c r="G63" s="51"/>
      <c r="H63" s="90">
        <v>9005</v>
      </c>
      <c r="J63" s="49"/>
    </row>
    <row r="64" spans="6:10" ht="15" x14ac:dyDescent="0.25">
      <c r="F64" s="46"/>
      <c r="G64" s="51"/>
      <c r="H64" s="90" t="s">
        <v>192</v>
      </c>
      <c r="J64" s="49"/>
    </row>
    <row r="65" spans="6:10" ht="15" x14ac:dyDescent="0.25">
      <c r="F65" s="46"/>
      <c r="G65" s="51"/>
      <c r="H65" s="90" t="s">
        <v>193</v>
      </c>
      <c r="J65" s="49"/>
    </row>
    <row r="66" spans="6:10" ht="15" x14ac:dyDescent="0.25">
      <c r="F66" s="46"/>
      <c r="G66" s="51"/>
      <c r="H66" s="90">
        <v>9006</v>
      </c>
      <c r="J66" s="49"/>
    </row>
    <row r="67" spans="6:10" ht="15" x14ac:dyDescent="0.25">
      <c r="F67" s="46"/>
      <c r="G67" s="51"/>
      <c r="H67" s="90" t="s">
        <v>206</v>
      </c>
      <c r="J67" s="49"/>
    </row>
    <row r="68" spans="6:10" ht="15" x14ac:dyDescent="0.25">
      <c r="F68" s="46"/>
      <c r="G68" s="51"/>
      <c r="H68" s="90">
        <v>9007</v>
      </c>
      <c r="J68" s="49"/>
    </row>
    <row r="69" spans="6:10" ht="15" x14ac:dyDescent="0.25">
      <c r="F69" s="46"/>
      <c r="G69" s="51"/>
      <c r="H69" s="90">
        <v>9010</v>
      </c>
      <c r="J69" s="49"/>
    </row>
    <row r="70" spans="6:10" ht="15" x14ac:dyDescent="0.25">
      <c r="F70" s="46"/>
      <c r="G70" s="51"/>
      <c r="H70" s="90">
        <v>9016</v>
      </c>
      <c r="J70" s="49"/>
    </row>
    <row r="71" spans="6:10" ht="15" x14ac:dyDescent="0.25">
      <c r="F71" s="46"/>
      <c r="G71" s="51"/>
      <c r="H71" s="90" t="s">
        <v>205</v>
      </c>
      <c r="J71" s="48"/>
    </row>
    <row r="72" spans="6:10" ht="15" x14ac:dyDescent="0.25">
      <c r="F72" s="46"/>
      <c r="G72" s="51"/>
      <c r="H72" s="90">
        <v>9017</v>
      </c>
    </row>
    <row r="73" spans="6:10" ht="15" x14ac:dyDescent="0.25">
      <c r="F73" s="46"/>
      <c r="G73" s="51"/>
      <c r="H73" s="90">
        <v>9022</v>
      </c>
    </row>
    <row r="74" spans="6:10" ht="15" x14ac:dyDescent="0.25">
      <c r="F74" s="46"/>
      <c r="G74" s="51"/>
      <c r="H74" s="90" t="s">
        <v>175</v>
      </c>
    </row>
    <row r="75" spans="6:10" ht="15" x14ac:dyDescent="0.25">
      <c r="F75" s="46"/>
      <c r="G75" s="51"/>
      <c r="H75" s="90" t="s">
        <v>174</v>
      </c>
    </row>
    <row r="76" spans="6:10" ht="15" x14ac:dyDescent="0.25">
      <c r="F76" s="46"/>
      <c r="G76" s="51"/>
      <c r="H76" s="90" t="s">
        <v>173</v>
      </c>
    </row>
    <row r="77" spans="6:10" ht="15" x14ac:dyDescent="0.25">
      <c r="F77" s="46"/>
      <c r="G77" s="51"/>
      <c r="H77" s="90" t="s">
        <v>191</v>
      </c>
    </row>
    <row r="78" spans="6:10" ht="15" x14ac:dyDescent="0.25">
      <c r="F78" s="46"/>
      <c r="G78" s="51"/>
      <c r="H78" s="90" t="s">
        <v>72</v>
      </c>
    </row>
    <row r="79" spans="6:10" ht="15" x14ac:dyDescent="0.25">
      <c r="F79" s="46"/>
      <c r="G79" s="51"/>
      <c r="H79" s="90" t="s">
        <v>176</v>
      </c>
    </row>
    <row r="80" spans="6:10" ht="15" x14ac:dyDescent="0.25">
      <c r="F80" s="46"/>
      <c r="G80" s="51"/>
      <c r="H80" s="90" t="s">
        <v>177</v>
      </c>
    </row>
    <row r="81" spans="6:8" ht="15" x14ac:dyDescent="0.25">
      <c r="F81" s="46"/>
      <c r="H81" s="90" t="s">
        <v>178</v>
      </c>
    </row>
    <row r="82" spans="6:8" ht="15" x14ac:dyDescent="0.25">
      <c r="F82" s="46"/>
      <c r="H82" s="90" t="s">
        <v>179</v>
      </c>
    </row>
    <row r="83" spans="6:8" ht="15" x14ac:dyDescent="0.25">
      <c r="F83" s="46"/>
      <c r="H83" s="90" t="s">
        <v>180</v>
      </c>
    </row>
    <row r="84" spans="6:8" ht="15" x14ac:dyDescent="0.25">
      <c r="F84" s="46"/>
      <c r="H84" s="90" t="s">
        <v>186</v>
      </c>
    </row>
    <row r="85" spans="6:8" ht="15" x14ac:dyDescent="0.25">
      <c r="F85" s="46"/>
      <c r="H85" s="90" t="s">
        <v>187</v>
      </c>
    </row>
    <row r="86" spans="6:8" ht="15" x14ac:dyDescent="0.25">
      <c r="F86" s="46"/>
      <c r="H86" s="90" t="s">
        <v>181</v>
      </c>
    </row>
    <row r="87" spans="6:8" ht="15" x14ac:dyDescent="0.25">
      <c r="F87" s="46"/>
      <c r="H87" s="90" t="s">
        <v>195</v>
      </c>
    </row>
    <row r="88" spans="6:8" ht="15" x14ac:dyDescent="0.25">
      <c r="F88" s="46"/>
      <c r="H88" s="90" t="s">
        <v>183</v>
      </c>
    </row>
    <row r="89" spans="6:8" ht="15" x14ac:dyDescent="0.25">
      <c r="F89" s="46"/>
      <c r="H89" s="90" t="s">
        <v>196</v>
      </c>
    </row>
    <row r="90" spans="6:8" ht="15" x14ac:dyDescent="0.25">
      <c r="F90" s="46"/>
      <c r="H90" s="90" t="s">
        <v>197</v>
      </c>
    </row>
    <row r="91" spans="6:8" ht="15" x14ac:dyDescent="0.25">
      <c r="F91" s="46"/>
      <c r="H91" s="90" t="s">
        <v>184</v>
      </c>
    </row>
    <row r="92" spans="6:8" x14ac:dyDescent="0.2">
      <c r="H92" s="90" t="s">
        <v>199</v>
      </c>
    </row>
    <row r="93" spans="6:8" x14ac:dyDescent="0.2">
      <c r="H93" s="90" t="s">
        <v>185</v>
      </c>
    </row>
    <row r="94" spans="6:8" x14ac:dyDescent="0.2">
      <c r="H94" s="90" t="s">
        <v>182</v>
      </c>
    </row>
    <row r="95" spans="6:8" x14ac:dyDescent="0.2">
      <c r="H95" s="90" t="s">
        <v>188</v>
      </c>
    </row>
    <row r="96" spans="6:8" x14ac:dyDescent="0.2">
      <c r="H96" s="90" t="s">
        <v>189</v>
      </c>
    </row>
    <row r="97" spans="8:8" x14ac:dyDescent="0.2">
      <c r="H97" s="90" t="s">
        <v>198</v>
      </c>
    </row>
    <row r="98" spans="8:8" x14ac:dyDescent="0.2">
      <c r="H98" s="90" t="s">
        <v>200</v>
      </c>
    </row>
    <row r="99" spans="8:8" x14ac:dyDescent="0.2">
      <c r="H99" s="90" t="s">
        <v>201</v>
      </c>
    </row>
    <row r="100" spans="8:8" x14ac:dyDescent="0.2">
      <c r="H100" s="90" t="s">
        <v>202</v>
      </c>
    </row>
    <row r="101" spans="8:8" x14ac:dyDescent="0.2">
      <c r="H101" s="90" t="s">
        <v>203</v>
      </c>
    </row>
    <row r="102" spans="8:8" x14ac:dyDescent="0.2">
      <c r="H102" s="90" t="s">
        <v>190</v>
      </c>
    </row>
    <row r="103" spans="8:8" x14ac:dyDescent="0.2">
      <c r="H103" s="90" t="s">
        <v>194</v>
      </c>
    </row>
  </sheetData>
  <sheetProtection algorithmName="SHA-512" hashValue="D5Ih+gdPEJ72leP5FNfLuQTHhqbyngm39gdN5p6SeeaYF98WrO4jTl41JMa+D6E9N3jPNT1ZWrvxDtEf50ze9g==" saltValue="Moh6o868AdzprQWr7u6ERA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73"/>
  <sheetViews>
    <sheetView showGridLines="0" zoomScaleNormal="100" workbookViewId="0">
      <selection activeCell="O161" sqref="O161"/>
    </sheetView>
  </sheetViews>
  <sheetFormatPr defaultColWidth="9.28515625" defaultRowHeight="12.75" x14ac:dyDescent="0.2"/>
  <cols>
    <col min="1" max="1" width="17.28515625" style="37" customWidth="1"/>
    <col min="2" max="2" width="37.7109375" style="37" customWidth="1"/>
    <col min="3" max="3" width="57.42578125" style="37" customWidth="1"/>
    <col min="4" max="4" width="5.42578125" style="1" customWidth="1"/>
    <col min="5" max="5" width="20.7109375" style="1" bestFit="1" customWidth="1"/>
    <col min="6" max="6" width="17.5703125" style="1" customWidth="1"/>
    <col min="7" max="16384" width="9.28515625" style="1"/>
  </cols>
  <sheetData>
    <row r="2" spans="1:12" ht="32.25" customHeight="1" x14ac:dyDescent="0.2">
      <c r="A2" s="123" t="s">
        <v>49</v>
      </c>
    </row>
    <row r="3" spans="1:12" ht="6.75" customHeight="1" x14ac:dyDescent="0.2">
      <c r="A3" s="115"/>
    </row>
    <row r="4" spans="1:12" ht="13.15" customHeight="1" x14ac:dyDescent="0.2">
      <c r="A4" s="116" t="s">
        <v>18</v>
      </c>
      <c r="B4" s="117"/>
      <c r="C4" s="118"/>
    </row>
    <row r="5" spans="1:12" ht="13.15" customHeight="1" x14ac:dyDescent="0.2">
      <c r="A5" s="282" t="s">
        <v>79</v>
      </c>
      <c r="B5" s="283"/>
      <c r="C5" s="284"/>
      <c r="E5" s="176" t="s">
        <v>28</v>
      </c>
      <c r="F5" s="175"/>
      <c r="G5" s="175" t="s">
        <v>160</v>
      </c>
      <c r="H5" s="175"/>
      <c r="I5" s="175" t="s">
        <v>159</v>
      </c>
    </row>
    <row r="6" spans="1:12" ht="13.15" customHeight="1" x14ac:dyDescent="0.2">
      <c r="A6" s="282"/>
      <c r="B6" s="283"/>
      <c r="C6" s="284"/>
      <c r="E6" s="77"/>
      <c r="F6" s="77"/>
      <c r="G6" s="77"/>
      <c r="H6" s="77"/>
      <c r="I6" s="77"/>
      <c r="J6" s="172"/>
      <c r="K6" s="172"/>
      <c r="L6" s="173"/>
    </row>
    <row r="7" spans="1:12" ht="13.15" customHeight="1" x14ac:dyDescent="0.2">
      <c r="A7" s="96" t="s">
        <v>80</v>
      </c>
      <c r="B7" s="97"/>
      <c r="C7" s="94"/>
      <c r="E7" s="55"/>
      <c r="F7" s="55"/>
      <c r="G7" s="55"/>
      <c r="H7" s="8"/>
      <c r="I7" s="23"/>
      <c r="J7" s="172"/>
      <c r="K7" s="172"/>
      <c r="L7" s="173"/>
    </row>
    <row r="8" spans="1:12" ht="13.15" customHeight="1" x14ac:dyDescent="0.2">
      <c r="E8" s="56"/>
      <c r="F8" s="56"/>
      <c r="G8" s="56"/>
      <c r="H8" s="8"/>
      <c r="I8" s="23"/>
      <c r="J8" s="172"/>
      <c r="K8" s="172"/>
      <c r="L8" s="173"/>
    </row>
    <row r="9" spans="1:12" ht="13.15" customHeight="1" x14ac:dyDescent="0.2">
      <c r="A9" s="32" t="s">
        <v>109</v>
      </c>
      <c r="E9" s="56"/>
      <c r="F9" s="56"/>
      <c r="G9" s="56"/>
      <c r="H9" s="8"/>
      <c r="I9" s="23"/>
      <c r="J9" s="172"/>
      <c r="K9" s="172"/>
      <c r="L9" s="173"/>
    </row>
    <row r="10" spans="1:12" ht="13.15" customHeight="1" x14ac:dyDescent="0.2">
      <c r="A10" s="119" t="s">
        <v>16</v>
      </c>
      <c r="B10" s="119" t="s">
        <v>17</v>
      </c>
      <c r="C10" s="120" t="s">
        <v>18</v>
      </c>
      <c r="E10" s="56"/>
      <c r="F10" s="56"/>
      <c r="G10" s="56"/>
      <c r="H10" s="8"/>
      <c r="I10" s="23"/>
      <c r="J10" s="172"/>
      <c r="K10" s="172"/>
      <c r="L10" s="173"/>
    </row>
    <row r="11" spans="1:12" ht="13.15" customHeight="1" x14ac:dyDescent="0.2">
      <c r="A11" s="73" t="s">
        <v>339</v>
      </c>
      <c r="B11" s="34" t="s">
        <v>110</v>
      </c>
      <c r="C11" s="34"/>
      <c r="E11" s="27"/>
      <c r="F11" s="27"/>
      <c r="G11" s="174"/>
      <c r="H11" s="29"/>
      <c r="I11" s="29"/>
      <c r="J11" s="172"/>
      <c r="K11" s="172"/>
      <c r="L11" s="173"/>
    </row>
    <row r="12" spans="1:12" ht="13.15" customHeight="1" x14ac:dyDescent="0.2">
      <c r="A12" s="93"/>
      <c r="B12" s="121"/>
      <c r="E12" s="57"/>
      <c r="F12" s="57"/>
      <c r="G12" s="57"/>
      <c r="H12" s="8"/>
      <c r="I12" s="23"/>
      <c r="J12" s="172"/>
      <c r="K12" s="172"/>
      <c r="L12" s="173"/>
    </row>
    <row r="13" spans="1:12" ht="13.15" customHeight="1" x14ac:dyDescent="0.2">
      <c r="A13" s="32" t="s">
        <v>43</v>
      </c>
      <c r="E13" s="172"/>
      <c r="F13" s="172"/>
      <c r="G13" s="172"/>
      <c r="H13" s="172"/>
      <c r="I13" s="172"/>
      <c r="J13" s="172"/>
      <c r="K13" s="172"/>
      <c r="L13" s="173"/>
    </row>
    <row r="14" spans="1:12" ht="13.15" customHeight="1" x14ac:dyDescent="0.2">
      <c r="A14" s="119" t="s">
        <v>16</v>
      </c>
      <c r="B14" s="119" t="s">
        <v>17</v>
      </c>
      <c r="C14" s="120" t="s">
        <v>18</v>
      </c>
    </row>
    <row r="15" spans="1:12" ht="13.15" customHeight="1" x14ac:dyDescent="0.2">
      <c r="A15" s="73" t="s">
        <v>150</v>
      </c>
      <c r="B15" s="34" t="s">
        <v>153</v>
      </c>
      <c r="C15" s="34" t="s">
        <v>73</v>
      </c>
    </row>
    <row r="16" spans="1:12" ht="13.15" customHeight="1" x14ac:dyDescent="0.2">
      <c r="A16" s="73" t="s">
        <v>151</v>
      </c>
      <c r="B16" s="34" t="s">
        <v>154</v>
      </c>
      <c r="C16" s="34" t="s">
        <v>74</v>
      </c>
    </row>
    <row r="17" spans="1:11" ht="13.15" customHeight="1" x14ac:dyDescent="0.2">
      <c r="A17" s="73" t="s">
        <v>152</v>
      </c>
      <c r="B17" s="34" t="s">
        <v>155</v>
      </c>
      <c r="C17" s="34" t="s">
        <v>75</v>
      </c>
    </row>
    <row r="18" spans="1:11" ht="13.15" customHeight="1" x14ac:dyDescent="0.2">
      <c r="A18" s="44"/>
    </row>
    <row r="19" spans="1:11" ht="13.15" customHeight="1" x14ac:dyDescent="0.2">
      <c r="A19" s="32" t="s">
        <v>70</v>
      </c>
    </row>
    <row r="20" spans="1:11" ht="13.15" customHeight="1" x14ac:dyDescent="0.2">
      <c r="A20" s="120" t="s">
        <v>16</v>
      </c>
      <c r="B20" s="120" t="s">
        <v>17</v>
      </c>
      <c r="C20" s="120" t="s">
        <v>18</v>
      </c>
      <c r="E20" s="129" t="s">
        <v>119</v>
      </c>
      <c r="F20" s="130" t="s">
        <v>120</v>
      </c>
      <c r="G20" s="125">
        <v>20</v>
      </c>
      <c r="H20" s="125">
        <v>30</v>
      </c>
      <c r="I20" s="125">
        <v>40</v>
      </c>
      <c r="J20" s="125">
        <v>50</v>
      </c>
      <c r="K20" s="125">
        <v>60</v>
      </c>
    </row>
    <row r="21" spans="1:11" ht="13.15" customHeight="1" x14ac:dyDescent="0.2">
      <c r="A21" s="88">
        <v>0</v>
      </c>
      <c r="B21" s="122"/>
      <c r="C21" s="112" t="s">
        <v>158</v>
      </c>
      <c r="E21" s="131" t="s">
        <v>117</v>
      </c>
      <c r="F21" s="128" t="s">
        <v>121</v>
      </c>
      <c r="G21" s="126">
        <v>0.2</v>
      </c>
      <c r="H21" s="126">
        <v>0.35</v>
      </c>
      <c r="I21" s="126">
        <v>0.45</v>
      </c>
      <c r="J21" s="126">
        <v>0.55000000000000004</v>
      </c>
      <c r="K21" s="126">
        <v>0.7</v>
      </c>
    </row>
    <row r="22" spans="1:11" ht="13.15" customHeight="1" x14ac:dyDescent="0.2">
      <c r="A22" s="33" t="s">
        <v>69</v>
      </c>
      <c r="B22" s="122"/>
      <c r="C22" s="112" t="s">
        <v>156</v>
      </c>
      <c r="E22" s="132" t="s">
        <v>145</v>
      </c>
      <c r="F22" s="128" t="s">
        <v>122</v>
      </c>
      <c r="G22" s="127">
        <v>2.94</v>
      </c>
      <c r="H22" s="127">
        <v>2.04</v>
      </c>
      <c r="I22" s="127">
        <v>1.69</v>
      </c>
      <c r="J22" s="127">
        <v>1.45</v>
      </c>
      <c r="K22" s="127">
        <v>1.19</v>
      </c>
    </row>
    <row r="23" spans="1:11" ht="13.15" customHeight="1" x14ac:dyDescent="0.2">
      <c r="A23" s="33" t="s">
        <v>37</v>
      </c>
      <c r="B23" s="34"/>
      <c r="C23" s="112" t="s">
        <v>157</v>
      </c>
      <c r="E23" s="132" t="s">
        <v>118</v>
      </c>
      <c r="F23" s="128" t="s">
        <v>123</v>
      </c>
      <c r="G23" s="127">
        <v>0.16</v>
      </c>
      <c r="H23" s="127">
        <v>0.24</v>
      </c>
      <c r="I23" s="127">
        <v>0.32</v>
      </c>
      <c r="J23" s="127">
        <v>0.4</v>
      </c>
      <c r="K23" s="127">
        <v>0.48</v>
      </c>
    </row>
    <row r="24" spans="1:11" ht="13.15" customHeight="1" x14ac:dyDescent="0.2">
      <c r="A24" s="33" t="s">
        <v>38</v>
      </c>
      <c r="B24" s="34"/>
      <c r="C24" s="112" t="s">
        <v>157</v>
      </c>
    </row>
    <row r="25" spans="1:11" ht="13.15" customHeight="1" x14ac:dyDescent="0.2">
      <c r="A25" s="33" t="s">
        <v>39</v>
      </c>
      <c r="B25" s="34"/>
      <c r="C25" s="112" t="s">
        <v>157</v>
      </c>
      <c r="F25" s="124"/>
    </row>
    <row r="26" spans="1:11" ht="13.15" customHeight="1" x14ac:dyDescent="0.2">
      <c r="A26" s="33" t="s">
        <v>40</v>
      </c>
      <c r="B26" s="34"/>
      <c r="C26" s="112" t="s">
        <v>157</v>
      </c>
      <c r="G26" s="43"/>
    </row>
    <row r="27" spans="1:11" ht="13.15" customHeight="1" x14ac:dyDescent="0.2">
      <c r="A27" s="50"/>
    </row>
    <row r="28" spans="1:11" ht="13.15" customHeight="1" x14ac:dyDescent="0.2">
      <c r="A28" s="32" t="s">
        <v>86</v>
      </c>
      <c r="E28" s="175" t="s">
        <v>310</v>
      </c>
    </row>
    <row r="29" spans="1:11" ht="13.15" customHeight="1" x14ac:dyDescent="0.2">
      <c r="A29" s="120" t="s">
        <v>16</v>
      </c>
      <c r="B29" s="120" t="s">
        <v>17</v>
      </c>
      <c r="C29" s="120" t="s">
        <v>24</v>
      </c>
    </row>
    <row r="30" spans="1:11" ht="13.15" customHeight="1" x14ac:dyDescent="0.2">
      <c r="A30" s="108">
        <v>20</v>
      </c>
      <c r="B30" s="109" t="s">
        <v>81</v>
      </c>
      <c r="C30" s="112" t="s">
        <v>44</v>
      </c>
      <c r="D30"/>
    </row>
    <row r="31" spans="1:11" ht="13.15" customHeight="1" x14ac:dyDescent="0.2">
      <c r="A31" s="110">
        <v>25</v>
      </c>
      <c r="B31" s="109" t="s">
        <v>82</v>
      </c>
      <c r="C31" s="112" t="s">
        <v>45</v>
      </c>
      <c r="D31"/>
    </row>
    <row r="32" spans="1:11" ht="13.15" customHeight="1" x14ac:dyDescent="0.2">
      <c r="A32" s="110">
        <v>30</v>
      </c>
      <c r="B32" s="109" t="s">
        <v>83</v>
      </c>
      <c r="C32" s="112" t="s">
        <v>46</v>
      </c>
      <c r="D32"/>
    </row>
    <row r="33" spans="1:5" ht="13.15" customHeight="1" x14ac:dyDescent="0.2">
      <c r="A33" s="110">
        <v>35</v>
      </c>
      <c r="B33" s="109" t="s">
        <v>84</v>
      </c>
      <c r="C33" s="112" t="s">
        <v>47</v>
      </c>
      <c r="D33"/>
    </row>
    <row r="34" spans="1:5" ht="13.15" customHeight="1" x14ac:dyDescent="0.2">
      <c r="A34" s="110">
        <v>40</v>
      </c>
      <c r="B34" s="109" t="s">
        <v>85</v>
      </c>
      <c r="C34" s="112" t="s">
        <v>48</v>
      </c>
      <c r="D34"/>
    </row>
    <row r="35" spans="1:5" ht="13.15" customHeight="1" x14ac:dyDescent="0.2">
      <c r="A35" s="110">
        <v>45</v>
      </c>
      <c r="B35" s="109" t="s">
        <v>340</v>
      </c>
      <c r="C35" s="112" t="s">
        <v>341</v>
      </c>
      <c r="D35"/>
    </row>
    <row r="36" spans="1:5" ht="13.15" customHeight="1" x14ac:dyDescent="0.2"/>
    <row r="37" spans="1:5" ht="13.15" customHeight="1" x14ac:dyDescent="0.2">
      <c r="A37" s="32" t="s">
        <v>344</v>
      </c>
      <c r="E37" s="175" t="s">
        <v>344</v>
      </c>
    </row>
    <row r="38" spans="1:5" ht="13.15" customHeight="1" x14ac:dyDescent="0.2">
      <c r="A38" s="120" t="s">
        <v>16</v>
      </c>
      <c r="B38" s="120" t="s">
        <v>17</v>
      </c>
      <c r="C38" s="120" t="s">
        <v>380</v>
      </c>
    </row>
    <row r="39" spans="1:5" ht="13.15" customHeight="1" x14ac:dyDescent="0.2">
      <c r="A39" s="91" t="s">
        <v>348</v>
      </c>
      <c r="B39" s="112" t="s">
        <v>161</v>
      </c>
      <c r="C39" s="112" t="s">
        <v>158</v>
      </c>
    </row>
    <row r="40" spans="1:5" ht="13.15" customHeight="1" x14ac:dyDescent="0.2">
      <c r="A40" s="108" t="s">
        <v>347</v>
      </c>
      <c r="B40" s="109" t="s">
        <v>150</v>
      </c>
      <c r="C40" s="112" t="s">
        <v>156</v>
      </c>
    </row>
    <row r="41" spans="1:5" ht="13.15" customHeight="1" x14ac:dyDescent="0.2">
      <c r="A41" s="110" t="s">
        <v>162</v>
      </c>
      <c r="B41" s="111" t="s">
        <v>166</v>
      </c>
      <c r="C41" s="112" t="s">
        <v>157</v>
      </c>
    </row>
    <row r="42" spans="1:5" ht="13.15" customHeight="1" x14ac:dyDescent="0.2">
      <c r="A42" s="110" t="s">
        <v>163</v>
      </c>
      <c r="B42" s="111" t="s">
        <v>167</v>
      </c>
      <c r="C42" s="112" t="s">
        <v>157</v>
      </c>
    </row>
    <row r="43" spans="1:5" ht="13.15" customHeight="1" x14ac:dyDescent="0.2">
      <c r="A43" s="110" t="s">
        <v>164</v>
      </c>
      <c r="B43" s="111" t="s">
        <v>168</v>
      </c>
      <c r="C43" s="112" t="s">
        <v>157</v>
      </c>
    </row>
    <row r="44" spans="1:5" ht="13.15" customHeight="1" x14ac:dyDescent="0.2">
      <c r="A44" s="110" t="s">
        <v>165</v>
      </c>
      <c r="B44" s="111" t="s">
        <v>169</v>
      </c>
      <c r="C44" s="112" t="s">
        <v>157</v>
      </c>
    </row>
    <row r="45" spans="1:5" ht="13.15" customHeight="1" x14ac:dyDescent="0.2"/>
    <row r="46" spans="1:5" ht="13.15" customHeight="1" x14ac:dyDescent="0.2">
      <c r="A46" s="32" t="s">
        <v>346</v>
      </c>
    </row>
    <row r="47" spans="1:5" ht="13.15" customHeight="1" x14ac:dyDescent="0.2">
      <c r="A47" s="120" t="s">
        <v>16</v>
      </c>
      <c r="B47" s="120" t="s">
        <v>17</v>
      </c>
      <c r="C47" s="120" t="s">
        <v>18</v>
      </c>
    </row>
    <row r="48" spans="1:5" ht="13.15" customHeight="1" x14ac:dyDescent="0.2">
      <c r="A48" s="91">
        <v>0</v>
      </c>
      <c r="B48" s="109" t="s">
        <v>88</v>
      </c>
      <c r="C48" s="112"/>
    </row>
    <row r="49" spans="1:3" ht="13.15" customHeight="1" x14ac:dyDescent="0.2">
      <c r="A49" s="91">
        <v>1001</v>
      </c>
      <c r="B49" s="109" t="s">
        <v>239</v>
      </c>
      <c r="C49" s="112"/>
    </row>
    <row r="50" spans="1:3" ht="13.15" customHeight="1" x14ac:dyDescent="0.2">
      <c r="A50" s="91">
        <v>1003</v>
      </c>
      <c r="B50" s="109" t="s">
        <v>240</v>
      </c>
      <c r="C50" s="112"/>
    </row>
    <row r="51" spans="1:3" ht="13.15" customHeight="1" x14ac:dyDescent="0.2">
      <c r="A51" s="91">
        <v>1011</v>
      </c>
      <c r="B51" s="109" t="s">
        <v>241</v>
      </c>
      <c r="C51" s="112"/>
    </row>
    <row r="52" spans="1:3" ht="13.15" customHeight="1" x14ac:dyDescent="0.2">
      <c r="A52" s="91">
        <v>1013</v>
      </c>
      <c r="B52" s="109" t="s">
        <v>242</v>
      </c>
      <c r="C52" s="112"/>
    </row>
    <row r="53" spans="1:3" ht="13.15" customHeight="1" x14ac:dyDescent="0.2">
      <c r="A53" s="91">
        <v>1015</v>
      </c>
      <c r="B53" s="109" t="s">
        <v>243</v>
      </c>
      <c r="C53" s="112"/>
    </row>
    <row r="54" spans="1:3" ht="13.15" customHeight="1" x14ac:dyDescent="0.2">
      <c r="A54" s="91">
        <v>1019</v>
      </c>
      <c r="B54" s="109" t="s">
        <v>244</v>
      </c>
      <c r="C54" s="112"/>
    </row>
    <row r="55" spans="1:3" ht="13.15" customHeight="1" x14ac:dyDescent="0.2">
      <c r="A55" s="91">
        <v>3000</v>
      </c>
      <c r="B55" s="109" t="s">
        <v>245</v>
      </c>
      <c r="C55" s="112"/>
    </row>
    <row r="56" spans="1:3" ht="13.15" customHeight="1" x14ac:dyDescent="0.2">
      <c r="A56" s="91">
        <v>3002</v>
      </c>
      <c r="B56" s="109" t="s">
        <v>246</v>
      </c>
      <c r="C56" s="112"/>
    </row>
    <row r="57" spans="1:3" ht="13.15" customHeight="1" x14ac:dyDescent="0.2">
      <c r="A57" s="91">
        <v>3003</v>
      </c>
      <c r="B57" s="109" t="s">
        <v>247</v>
      </c>
      <c r="C57" s="112"/>
    </row>
    <row r="58" spans="1:3" ht="13.15" customHeight="1" x14ac:dyDescent="0.2">
      <c r="A58" s="91">
        <v>3004</v>
      </c>
      <c r="B58" s="109" t="s">
        <v>248</v>
      </c>
      <c r="C58" s="112"/>
    </row>
    <row r="59" spans="1:3" ht="13.15" customHeight="1" x14ac:dyDescent="0.2">
      <c r="A59" s="91">
        <v>3005</v>
      </c>
      <c r="B59" s="109" t="s">
        <v>249</v>
      </c>
      <c r="C59" s="112"/>
    </row>
    <row r="60" spans="1:3" ht="13.15" customHeight="1" x14ac:dyDescent="0.2">
      <c r="A60" s="91">
        <v>3012</v>
      </c>
      <c r="B60" s="109" t="s">
        <v>250</v>
      </c>
      <c r="C60" s="112"/>
    </row>
    <row r="61" spans="1:3" ht="13.15" customHeight="1" x14ac:dyDescent="0.2">
      <c r="A61" s="91">
        <v>5002</v>
      </c>
      <c r="B61" s="109" t="s">
        <v>251</v>
      </c>
      <c r="C61" s="112"/>
    </row>
    <row r="62" spans="1:3" ht="13.15" customHeight="1" x14ac:dyDescent="0.2">
      <c r="A62" s="91">
        <v>5005</v>
      </c>
      <c r="B62" s="109" t="s">
        <v>252</v>
      </c>
      <c r="C62" s="112"/>
    </row>
    <row r="63" spans="1:3" ht="13.15" customHeight="1" x14ac:dyDescent="0.2">
      <c r="A63" s="91">
        <v>5009</v>
      </c>
      <c r="B63" s="109" t="s">
        <v>253</v>
      </c>
      <c r="C63" s="112"/>
    </row>
    <row r="64" spans="1:3" ht="13.15" customHeight="1" x14ac:dyDescent="0.2">
      <c r="A64" s="91">
        <v>5011</v>
      </c>
      <c r="B64" s="109" t="s">
        <v>254</v>
      </c>
      <c r="C64" s="112"/>
    </row>
    <row r="65" spans="1:3" ht="13.15" customHeight="1" x14ac:dyDescent="0.2">
      <c r="A65" s="91">
        <v>5013</v>
      </c>
      <c r="B65" s="109" t="s">
        <v>255</v>
      </c>
      <c r="C65" s="112"/>
    </row>
    <row r="66" spans="1:3" ht="13.15" customHeight="1" x14ac:dyDescent="0.2">
      <c r="A66" s="91">
        <v>5014</v>
      </c>
      <c r="B66" s="109" t="s">
        <v>304</v>
      </c>
      <c r="C66" s="112"/>
    </row>
    <row r="67" spans="1:3" ht="13.15" customHeight="1" x14ac:dyDescent="0.2">
      <c r="A67" s="91">
        <v>5018</v>
      </c>
      <c r="B67" s="109" t="s">
        <v>256</v>
      </c>
      <c r="C67" s="112"/>
    </row>
    <row r="68" spans="1:3" ht="13.15" customHeight="1" x14ac:dyDescent="0.2">
      <c r="A68" s="91">
        <v>6005</v>
      </c>
      <c r="B68" s="109" t="s">
        <v>257</v>
      </c>
      <c r="C68" s="112"/>
    </row>
    <row r="69" spans="1:3" ht="13.15" customHeight="1" x14ac:dyDescent="0.2">
      <c r="A69" s="91">
        <v>6009</v>
      </c>
      <c r="B69" s="109" t="s">
        <v>258</v>
      </c>
      <c r="C69" s="112"/>
    </row>
    <row r="70" spans="1:3" ht="13.15" customHeight="1" x14ac:dyDescent="0.2">
      <c r="A70" s="91">
        <v>6011</v>
      </c>
      <c r="B70" s="109" t="s">
        <v>259</v>
      </c>
      <c r="C70" s="112"/>
    </row>
    <row r="71" spans="1:3" ht="13.15" customHeight="1" x14ac:dyDescent="0.2">
      <c r="A71" s="91">
        <v>6018</v>
      </c>
      <c r="B71" s="109" t="s">
        <v>260</v>
      </c>
      <c r="C71" s="112"/>
    </row>
    <row r="72" spans="1:3" ht="13.15" customHeight="1" x14ac:dyDescent="0.2">
      <c r="A72" s="91">
        <v>6026</v>
      </c>
      <c r="B72" s="109" t="s">
        <v>261</v>
      </c>
      <c r="C72" s="112"/>
    </row>
    <row r="73" spans="1:3" ht="13.15" customHeight="1" x14ac:dyDescent="0.2">
      <c r="A73" s="91">
        <v>7001</v>
      </c>
      <c r="B73" s="109" t="s">
        <v>262</v>
      </c>
      <c r="C73" s="112"/>
    </row>
    <row r="74" spans="1:3" ht="13.15" customHeight="1" x14ac:dyDescent="0.2">
      <c r="A74" s="91">
        <v>7006</v>
      </c>
      <c r="B74" s="109" t="s">
        <v>263</v>
      </c>
      <c r="C74" s="112"/>
    </row>
    <row r="75" spans="1:3" ht="13.15" customHeight="1" x14ac:dyDescent="0.2">
      <c r="A75" s="91">
        <v>7012</v>
      </c>
      <c r="B75" s="109" t="s">
        <v>264</v>
      </c>
      <c r="C75" s="112"/>
    </row>
    <row r="76" spans="1:3" ht="13.15" customHeight="1" x14ac:dyDescent="0.2">
      <c r="A76" s="91">
        <v>7015</v>
      </c>
      <c r="B76" s="109" t="s">
        <v>265</v>
      </c>
      <c r="C76" s="112"/>
    </row>
    <row r="77" spans="1:3" ht="13.15" customHeight="1" x14ac:dyDescent="0.2">
      <c r="A77" s="91">
        <v>7016</v>
      </c>
      <c r="B77" s="109" t="s">
        <v>266</v>
      </c>
      <c r="C77" s="112"/>
    </row>
    <row r="78" spans="1:3" ht="13.15" customHeight="1" x14ac:dyDescent="0.2">
      <c r="A78" s="91" t="s">
        <v>204</v>
      </c>
      <c r="B78" s="109" t="s">
        <v>300</v>
      </c>
      <c r="C78" s="112"/>
    </row>
    <row r="79" spans="1:3" ht="13.15" customHeight="1" x14ac:dyDescent="0.2">
      <c r="A79" s="91" t="s">
        <v>207</v>
      </c>
      <c r="B79" s="109" t="s">
        <v>301</v>
      </c>
      <c r="C79" s="112"/>
    </row>
    <row r="80" spans="1:3" ht="13.15" customHeight="1" x14ac:dyDescent="0.2">
      <c r="A80" s="91">
        <v>7021</v>
      </c>
      <c r="B80" s="109" t="s">
        <v>267</v>
      </c>
      <c r="C80" s="112"/>
    </row>
    <row r="81" spans="1:3" ht="13.15" customHeight="1" x14ac:dyDescent="0.2">
      <c r="A81" s="91">
        <v>7022</v>
      </c>
      <c r="B81" s="109" t="s">
        <v>268</v>
      </c>
      <c r="C81" s="112"/>
    </row>
    <row r="82" spans="1:3" ht="13.15" customHeight="1" x14ac:dyDescent="0.2">
      <c r="A82" s="91">
        <v>7023</v>
      </c>
      <c r="B82" s="109" t="s">
        <v>269</v>
      </c>
      <c r="C82" s="112"/>
    </row>
    <row r="83" spans="1:3" ht="13.15" customHeight="1" x14ac:dyDescent="0.2">
      <c r="A83" s="91">
        <v>7024</v>
      </c>
      <c r="B83" s="109" t="s">
        <v>270</v>
      </c>
      <c r="C83" s="112"/>
    </row>
    <row r="84" spans="1:3" ht="13.15" customHeight="1" x14ac:dyDescent="0.2">
      <c r="A84" s="91">
        <v>7030</v>
      </c>
      <c r="B84" s="109" t="s">
        <v>271</v>
      </c>
      <c r="C84" s="112"/>
    </row>
    <row r="85" spans="1:3" ht="13.15" customHeight="1" x14ac:dyDescent="0.2">
      <c r="A85" s="91">
        <v>7035</v>
      </c>
      <c r="B85" s="109" t="s">
        <v>272</v>
      </c>
      <c r="C85" s="112"/>
    </row>
    <row r="86" spans="1:3" ht="13.15" customHeight="1" x14ac:dyDescent="0.2">
      <c r="A86" s="91">
        <v>7036</v>
      </c>
      <c r="B86" s="109" t="s">
        <v>273</v>
      </c>
      <c r="C86" s="112"/>
    </row>
    <row r="87" spans="1:3" ht="13.15" customHeight="1" x14ac:dyDescent="0.2">
      <c r="A87" s="91">
        <v>7038</v>
      </c>
      <c r="B87" s="109" t="s">
        <v>274</v>
      </c>
      <c r="C87" s="112"/>
    </row>
    <row r="88" spans="1:3" ht="13.15" customHeight="1" x14ac:dyDescent="0.2">
      <c r="A88" s="91">
        <v>7039</v>
      </c>
      <c r="B88" s="109" t="s">
        <v>275</v>
      </c>
      <c r="C88" s="112"/>
    </row>
    <row r="89" spans="1:3" ht="13.15" customHeight="1" x14ac:dyDescent="0.2">
      <c r="A89" s="91">
        <v>7040</v>
      </c>
      <c r="B89" s="109" t="s">
        <v>276</v>
      </c>
      <c r="C89" s="112"/>
    </row>
    <row r="90" spans="1:3" ht="13.15" customHeight="1" x14ac:dyDescent="0.2">
      <c r="A90" s="91">
        <v>7046</v>
      </c>
      <c r="B90" s="109" t="s">
        <v>277</v>
      </c>
      <c r="C90" s="112"/>
    </row>
    <row r="91" spans="1:3" ht="13.15" customHeight="1" x14ac:dyDescent="0.2">
      <c r="A91" s="91">
        <v>7047</v>
      </c>
      <c r="B91" s="109" t="s">
        <v>278</v>
      </c>
      <c r="C91" s="112"/>
    </row>
    <row r="92" spans="1:3" ht="13.15" customHeight="1" x14ac:dyDescent="0.2">
      <c r="A92" s="91">
        <v>7048</v>
      </c>
      <c r="B92" s="109" t="s">
        <v>279</v>
      </c>
      <c r="C92" s="112"/>
    </row>
    <row r="93" spans="1:3" ht="13.15" customHeight="1" x14ac:dyDescent="0.2">
      <c r="A93" s="91">
        <v>8001</v>
      </c>
      <c r="B93" s="109" t="s">
        <v>280</v>
      </c>
      <c r="C93" s="112"/>
    </row>
    <row r="94" spans="1:3" ht="13.15" customHeight="1" x14ac:dyDescent="0.2">
      <c r="A94" s="91">
        <v>8002</v>
      </c>
      <c r="B94" s="109" t="s">
        <v>281</v>
      </c>
      <c r="C94" s="112"/>
    </row>
    <row r="95" spans="1:3" ht="13.15" customHeight="1" x14ac:dyDescent="0.2">
      <c r="A95" s="91">
        <v>8003</v>
      </c>
      <c r="B95" s="109" t="s">
        <v>282</v>
      </c>
      <c r="C95" s="112"/>
    </row>
    <row r="96" spans="1:3" ht="13.15" customHeight="1" x14ac:dyDescent="0.2">
      <c r="A96" s="91">
        <v>8004</v>
      </c>
      <c r="B96" s="109" t="s">
        <v>283</v>
      </c>
      <c r="C96" s="112"/>
    </row>
    <row r="97" spans="1:3" ht="13.15" customHeight="1" x14ac:dyDescent="0.2">
      <c r="A97" s="91">
        <v>8007</v>
      </c>
      <c r="B97" s="109" t="s">
        <v>284</v>
      </c>
      <c r="C97" s="112"/>
    </row>
    <row r="98" spans="1:3" ht="13.15" customHeight="1" x14ac:dyDescent="0.2">
      <c r="A98" s="91">
        <v>8011</v>
      </c>
      <c r="B98" s="109" t="s">
        <v>285</v>
      </c>
      <c r="C98" s="112"/>
    </row>
    <row r="99" spans="1:3" ht="13.15" customHeight="1" x14ac:dyDescent="0.2">
      <c r="A99" s="91">
        <v>8012</v>
      </c>
      <c r="B99" s="109" t="s">
        <v>286</v>
      </c>
      <c r="C99" s="112"/>
    </row>
    <row r="100" spans="1:3" ht="13.15" customHeight="1" x14ac:dyDescent="0.2">
      <c r="A100" s="91">
        <v>8014</v>
      </c>
      <c r="B100" s="109" t="s">
        <v>287</v>
      </c>
      <c r="C100" s="112"/>
    </row>
    <row r="101" spans="1:3" ht="13.15" customHeight="1" x14ac:dyDescent="0.2">
      <c r="A101" s="91">
        <v>8016</v>
      </c>
      <c r="B101" s="109" t="s">
        <v>288</v>
      </c>
      <c r="C101" s="112"/>
    </row>
    <row r="102" spans="1:3" ht="13.15" customHeight="1" x14ac:dyDescent="0.2">
      <c r="A102" s="91">
        <v>8019</v>
      </c>
      <c r="B102" s="109" t="s">
        <v>289</v>
      </c>
      <c r="C102" s="112"/>
    </row>
    <row r="103" spans="1:3" ht="13.15" customHeight="1" x14ac:dyDescent="0.2">
      <c r="A103" s="91">
        <v>8023</v>
      </c>
      <c r="B103" s="109" t="s">
        <v>290</v>
      </c>
      <c r="C103" s="112"/>
    </row>
    <row r="104" spans="1:3" ht="13.15" customHeight="1" x14ac:dyDescent="0.2">
      <c r="A104" s="91">
        <v>8028</v>
      </c>
      <c r="B104" s="109" t="s">
        <v>291</v>
      </c>
      <c r="C104" s="112"/>
    </row>
    <row r="105" spans="1:3" ht="13.15" customHeight="1" x14ac:dyDescent="0.2">
      <c r="A105" s="91">
        <v>9001</v>
      </c>
      <c r="B105" s="109" t="s">
        <v>292</v>
      </c>
      <c r="C105" s="112"/>
    </row>
    <row r="106" spans="1:3" ht="13.15" customHeight="1" x14ac:dyDescent="0.2">
      <c r="A106" s="91">
        <v>9002</v>
      </c>
      <c r="B106" s="109" t="s">
        <v>305</v>
      </c>
      <c r="C106" s="112"/>
    </row>
    <row r="107" spans="1:3" ht="13.15" customHeight="1" x14ac:dyDescent="0.2">
      <c r="A107" s="91">
        <v>9003</v>
      </c>
      <c r="B107" s="109" t="s">
        <v>293</v>
      </c>
      <c r="C107" s="112"/>
    </row>
    <row r="108" spans="1:3" ht="13.15" customHeight="1" x14ac:dyDescent="0.2">
      <c r="A108" s="91">
        <v>9004</v>
      </c>
      <c r="B108" s="109" t="s">
        <v>294</v>
      </c>
      <c r="C108" s="112"/>
    </row>
    <row r="109" spans="1:3" ht="13.15" customHeight="1" x14ac:dyDescent="0.2">
      <c r="A109" s="91">
        <v>9005</v>
      </c>
      <c r="B109" s="109" t="s">
        <v>295</v>
      </c>
      <c r="C109" s="112"/>
    </row>
    <row r="110" spans="1:3" ht="13.15" customHeight="1" x14ac:dyDescent="0.2">
      <c r="A110" s="91" t="s">
        <v>192</v>
      </c>
      <c r="B110" s="109" t="s">
        <v>306</v>
      </c>
      <c r="C110" s="112"/>
    </row>
    <row r="111" spans="1:3" ht="13.15" customHeight="1" x14ac:dyDescent="0.2">
      <c r="A111" s="91" t="s">
        <v>193</v>
      </c>
      <c r="B111" s="109" t="s">
        <v>307</v>
      </c>
      <c r="C111" s="112"/>
    </row>
    <row r="112" spans="1:3" ht="13.15" customHeight="1" x14ac:dyDescent="0.2">
      <c r="A112" s="91">
        <v>9006</v>
      </c>
      <c r="B112" s="109" t="s">
        <v>296</v>
      </c>
      <c r="C112" s="112"/>
    </row>
    <row r="113" spans="1:3" ht="13.15" customHeight="1" x14ac:dyDescent="0.2">
      <c r="A113" s="91" t="s">
        <v>206</v>
      </c>
      <c r="B113" s="109" t="s">
        <v>302</v>
      </c>
      <c r="C113" s="112"/>
    </row>
    <row r="114" spans="1:3" ht="13.15" customHeight="1" x14ac:dyDescent="0.2">
      <c r="A114" s="91">
        <v>9007</v>
      </c>
      <c r="B114" s="109" t="s">
        <v>297</v>
      </c>
      <c r="C114" s="112"/>
    </row>
    <row r="115" spans="1:3" ht="13.15" customHeight="1" x14ac:dyDescent="0.2">
      <c r="A115" s="91">
        <v>9010</v>
      </c>
      <c r="B115" s="109" t="s">
        <v>298</v>
      </c>
      <c r="C115" s="112"/>
    </row>
    <row r="116" spans="1:3" ht="13.15" customHeight="1" x14ac:dyDescent="0.2">
      <c r="A116" s="91">
        <v>9016</v>
      </c>
      <c r="B116" s="109" t="s">
        <v>299</v>
      </c>
      <c r="C116" s="112"/>
    </row>
    <row r="117" spans="1:3" ht="13.15" customHeight="1" x14ac:dyDescent="0.2">
      <c r="A117" s="91" t="s">
        <v>205</v>
      </c>
      <c r="B117" s="109" t="s">
        <v>233</v>
      </c>
      <c r="C117" s="112"/>
    </row>
    <row r="118" spans="1:3" ht="13.15" customHeight="1" x14ac:dyDescent="0.2">
      <c r="A118" s="91">
        <v>9017</v>
      </c>
      <c r="B118" s="109" t="s">
        <v>234</v>
      </c>
      <c r="C118" s="112"/>
    </row>
    <row r="119" spans="1:3" ht="13.15" customHeight="1" x14ac:dyDescent="0.2">
      <c r="A119" s="91">
        <v>9022</v>
      </c>
      <c r="B119" s="109" t="s">
        <v>235</v>
      </c>
      <c r="C119" s="112"/>
    </row>
    <row r="120" spans="1:3" ht="13.15" customHeight="1" x14ac:dyDescent="0.2">
      <c r="A120" s="91" t="s">
        <v>175</v>
      </c>
      <c r="B120" s="109" t="s">
        <v>236</v>
      </c>
      <c r="C120" s="112"/>
    </row>
    <row r="121" spans="1:3" ht="13.15" customHeight="1" x14ac:dyDescent="0.2">
      <c r="A121" s="91" t="s">
        <v>174</v>
      </c>
      <c r="B121" s="109" t="s">
        <v>237</v>
      </c>
      <c r="C121" s="112"/>
    </row>
    <row r="122" spans="1:3" ht="13.15" customHeight="1" x14ac:dyDescent="0.2">
      <c r="A122" s="91" t="s">
        <v>173</v>
      </c>
      <c r="B122" s="109" t="s">
        <v>238</v>
      </c>
      <c r="C122" s="112"/>
    </row>
    <row r="123" spans="1:3" ht="13.15" customHeight="1" x14ac:dyDescent="0.2">
      <c r="A123" s="91" t="s">
        <v>191</v>
      </c>
      <c r="B123" s="109" t="s">
        <v>303</v>
      </c>
      <c r="C123" s="112"/>
    </row>
    <row r="124" spans="1:3" ht="13.15" customHeight="1" x14ac:dyDescent="0.2">
      <c r="A124" s="91" t="s">
        <v>72</v>
      </c>
      <c r="B124" s="109" t="s">
        <v>87</v>
      </c>
      <c r="C124" s="112"/>
    </row>
    <row r="125" spans="1:3" ht="13.15" customHeight="1" x14ac:dyDescent="0.2">
      <c r="A125" s="91" t="s">
        <v>176</v>
      </c>
      <c r="B125" s="109" t="s">
        <v>208</v>
      </c>
      <c r="C125" s="112"/>
    </row>
    <row r="126" spans="1:3" ht="13.15" customHeight="1" x14ac:dyDescent="0.2">
      <c r="A126" s="91" t="s">
        <v>177</v>
      </c>
      <c r="B126" s="109" t="s">
        <v>209</v>
      </c>
      <c r="C126" s="112"/>
    </row>
    <row r="127" spans="1:3" ht="13.15" customHeight="1" x14ac:dyDescent="0.2">
      <c r="A127" s="91" t="s">
        <v>178</v>
      </c>
      <c r="B127" s="109" t="s">
        <v>210</v>
      </c>
      <c r="C127" s="112"/>
    </row>
    <row r="128" spans="1:3" ht="13.15" customHeight="1" x14ac:dyDescent="0.2">
      <c r="A128" s="91" t="s">
        <v>179</v>
      </c>
      <c r="B128" s="109" t="s">
        <v>211</v>
      </c>
      <c r="C128" s="112"/>
    </row>
    <row r="129" spans="1:3" ht="13.15" customHeight="1" x14ac:dyDescent="0.2">
      <c r="A129" s="91" t="s">
        <v>180</v>
      </c>
      <c r="B129" s="109" t="s">
        <v>212</v>
      </c>
      <c r="C129" s="112"/>
    </row>
    <row r="130" spans="1:3" ht="13.15" customHeight="1" x14ac:dyDescent="0.2">
      <c r="A130" s="91" t="s">
        <v>186</v>
      </c>
      <c r="B130" s="109" t="s">
        <v>213</v>
      </c>
      <c r="C130" s="112"/>
    </row>
    <row r="131" spans="1:3" ht="13.15" customHeight="1" x14ac:dyDescent="0.2">
      <c r="A131" s="91" t="s">
        <v>187</v>
      </c>
      <c r="B131" s="109" t="s">
        <v>214</v>
      </c>
      <c r="C131" s="112"/>
    </row>
    <row r="132" spans="1:3" ht="13.15" customHeight="1" x14ac:dyDescent="0.2">
      <c r="A132" s="91" t="s">
        <v>181</v>
      </c>
      <c r="B132" s="109" t="s">
        <v>215</v>
      </c>
      <c r="C132" s="112"/>
    </row>
    <row r="133" spans="1:3" ht="13.15" customHeight="1" x14ac:dyDescent="0.2">
      <c r="A133" s="91" t="s">
        <v>195</v>
      </c>
      <c r="B133" s="109" t="s">
        <v>216</v>
      </c>
      <c r="C133" s="112"/>
    </row>
    <row r="134" spans="1:3" ht="13.15" customHeight="1" x14ac:dyDescent="0.2">
      <c r="A134" s="91" t="s">
        <v>183</v>
      </c>
      <c r="B134" s="109" t="s">
        <v>217</v>
      </c>
      <c r="C134" s="112"/>
    </row>
    <row r="135" spans="1:3" ht="13.15" customHeight="1" x14ac:dyDescent="0.2">
      <c r="A135" s="91" t="s">
        <v>196</v>
      </c>
      <c r="B135" s="109" t="s">
        <v>218</v>
      </c>
      <c r="C135" s="112"/>
    </row>
    <row r="136" spans="1:3" ht="13.15" customHeight="1" x14ac:dyDescent="0.2">
      <c r="A136" s="91" t="s">
        <v>197</v>
      </c>
      <c r="B136" s="109" t="s">
        <v>219</v>
      </c>
      <c r="C136" s="112"/>
    </row>
    <row r="137" spans="1:3" ht="13.15" customHeight="1" x14ac:dyDescent="0.2">
      <c r="A137" s="91" t="s">
        <v>184</v>
      </c>
      <c r="B137" s="109" t="s">
        <v>220</v>
      </c>
      <c r="C137" s="112"/>
    </row>
    <row r="138" spans="1:3" ht="13.15" customHeight="1" x14ac:dyDescent="0.2">
      <c r="A138" s="91" t="s">
        <v>199</v>
      </c>
      <c r="B138" s="109" t="s">
        <v>221</v>
      </c>
      <c r="C138" s="112"/>
    </row>
    <row r="139" spans="1:3" ht="13.15" customHeight="1" x14ac:dyDescent="0.2">
      <c r="A139" s="91" t="s">
        <v>185</v>
      </c>
      <c r="B139" s="109" t="s">
        <v>222</v>
      </c>
      <c r="C139" s="112"/>
    </row>
    <row r="140" spans="1:3" ht="13.15" customHeight="1" x14ac:dyDescent="0.2">
      <c r="A140" s="91" t="s">
        <v>182</v>
      </c>
      <c r="B140" s="109" t="s">
        <v>223</v>
      </c>
      <c r="C140" s="112"/>
    </row>
    <row r="141" spans="1:3" ht="13.15" customHeight="1" x14ac:dyDescent="0.2">
      <c r="A141" s="91" t="s">
        <v>188</v>
      </c>
      <c r="B141" s="109" t="s">
        <v>224</v>
      </c>
      <c r="C141" s="112"/>
    </row>
    <row r="142" spans="1:3" ht="13.15" customHeight="1" x14ac:dyDescent="0.2">
      <c r="A142" s="91" t="s">
        <v>189</v>
      </c>
      <c r="B142" s="109" t="s">
        <v>225</v>
      </c>
      <c r="C142" s="112"/>
    </row>
    <row r="143" spans="1:3" ht="13.15" customHeight="1" x14ac:dyDescent="0.2">
      <c r="A143" s="91" t="s">
        <v>198</v>
      </c>
      <c r="B143" s="109" t="s">
        <v>226</v>
      </c>
      <c r="C143" s="112"/>
    </row>
    <row r="144" spans="1:3" ht="13.15" customHeight="1" x14ac:dyDescent="0.2">
      <c r="A144" s="91" t="s">
        <v>200</v>
      </c>
      <c r="B144" s="109" t="s">
        <v>227</v>
      </c>
      <c r="C144" s="112"/>
    </row>
    <row r="145" spans="1:6" ht="13.15" customHeight="1" x14ac:dyDescent="0.2">
      <c r="A145" s="91" t="s">
        <v>201</v>
      </c>
      <c r="B145" s="109" t="s">
        <v>228</v>
      </c>
      <c r="C145" s="112"/>
    </row>
    <row r="146" spans="1:6" ht="13.15" customHeight="1" x14ac:dyDescent="0.2">
      <c r="A146" s="91" t="s">
        <v>202</v>
      </c>
      <c r="B146" s="109" t="s">
        <v>229</v>
      </c>
      <c r="C146" s="112"/>
    </row>
    <row r="147" spans="1:6" ht="13.15" customHeight="1" x14ac:dyDescent="0.2">
      <c r="A147" s="91" t="s">
        <v>203</v>
      </c>
      <c r="B147" s="109" t="s">
        <v>230</v>
      </c>
      <c r="C147" s="112"/>
    </row>
    <row r="148" spans="1:6" ht="13.15" customHeight="1" x14ac:dyDescent="0.2">
      <c r="A148" s="91" t="s">
        <v>190</v>
      </c>
      <c r="B148" s="109" t="s">
        <v>231</v>
      </c>
      <c r="C148" s="112"/>
    </row>
    <row r="149" spans="1:6" ht="13.15" customHeight="1" x14ac:dyDescent="0.2">
      <c r="A149" s="91" t="s">
        <v>194</v>
      </c>
      <c r="B149" s="34" t="s">
        <v>232</v>
      </c>
      <c r="C149" s="112"/>
    </row>
    <row r="150" spans="1:6" ht="13.15" customHeight="1" x14ac:dyDescent="0.2">
      <c r="A150" s="113"/>
      <c r="B150" s="114"/>
      <c r="C150" s="81"/>
    </row>
    <row r="151" spans="1:6" ht="12.6" customHeight="1" x14ac:dyDescent="0.2">
      <c r="A151" s="32" t="s">
        <v>64</v>
      </c>
      <c r="E151" s="285" t="s">
        <v>388</v>
      </c>
      <c r="F151" s="286"/>
    </row>
    <row r="152" spans="1:6" ht="12.6" customHeight="1" x14ac:dyDescent="0.2">
      <c r="A152" s="120" t="s">
        <v>16</v>
      </c>
      <c r="B152" s="120" t="s">
        <v>17</v>
      </c>
      <c r="C152" s="120" t="s">
        <v>18</v>
      </c>
      <c r="E152" s="203" t="s">
        <v>390</v>
      </c>
      <c r="F152" s="203" t="s">
        <v>389</v>
      </c>
    </row>
    <row r="153" spans="1:6" ht="12.6" customHeight="1" x14ac:dyDescent="0.2">
      <c r="A153" s="108">
        <v>120</v>
      </c>
      <c r="B153" s="112" t="s">
        <v>142</v>
      </c>
      <c r="C153" s="112"/>
      <c r="E153" s="33">
        <v>1199</v>
      </c>
      <c r="F153" s="33">
        <v>2</v>
      </c>
    </row>
    <row r="154" spans="1:6" ht="12.6" customHeight="1" x14ac:dyDescent="0.2">
      <c r="A154" s="110">
        <v>220</v>
      </c>
      <c r="B154" s="112" t="s">
        <v>143</v>
      </c>
      <c r="C154" s="112"/>
      <c r="E154" s="33">
        <v>1999</v>
      </c>
      <c r="F154" s="33">
        <v>3</v>
      </c>
    </row>
    <row r="155" spans="1:6" x14ac:dyDescent="0.2">
      <c r="E155" s="33">
        <v>2799</v>
      </c>
      <c r="F155" s="33">
        <v>4</v>
      </c>
    </row>
    <row r="156" spans="1:6" x14ac:dyDescent="0.2">
      <c r="A156" s="32" t="s">
        <v>317</v>
      </c>
      <c r="E156" s="33">
        <v>3599</v>
      </c>
      <c r="F156" s="33">
        <v>5</v>
      </c>
    </row>
    <row r="157" spans="1:6" x14ac:dyDescent="0.2">
      <c r="A157" s="120" t="s">
        <v>16</v>
      </c>
      <c r="B157" s="120" t="s">
        <v>17</v>
      </c>
      <c r="C157" s="120" t="s">
        <v>18</v>
      </c>
      <c r="E157" s="33">
        <v>4399</v>
      </c>
      <c r="F157" s="33">
        <v>6</v>
      </c>
    </row>
    <row r="158" spans="1:6" x14ac:dyDescent="0.2">
      <c r="A158" s="108" t="s">
        <v>318</v>
      </c>
      <c r="B158" s="109" t="s">
        <v>320</v>
      </c>
      <c r="C158" s="112"/>
      <c r="E158" s="33">
        <v>5199</v>
      </c>
      <c r="F158" s="33">
        <v>7</v>
      </c>
    </row>
    <row r="159" spans="1:6" x14ac:dyDescent="0.2">
      <c r="A159" s="108" t="s">
        <v>319</v>
      </c>
      <c r="B159" s="112" t="s">
        <v>321</v>
      </c>
      <c r="C159" s="112"/>
      <c r="E159" s="33">
        <v>6000</v>
      </c>
      <c r="F159" s="33">
        <v>8</v>
      </c>
    </row>
    <row r="161" spans="1:8" x14ac:dyDescent="0.2">
      <c r="A161" s="32" t="s">
        <v>352</v>
      </c>
    </row>
    <row r="162" spans="1:8" x14ac:dyDescent="0.2">
      <c r="A162" s="120" t="s">
        <v>16</v>
      </c>
      <c r="B162" s="120" t="s">
        <v>17</v>
      </c>
      <c r="C162" s="120" t="s">
        <v>18</v>
      </c>
    </row>
    <row r="163" spans="1:8" x14ac:dyDescent="0.2">
      <c r="A163" s="108">
        <v>0</v>
      </c>
      <c r="B163" s="109" t="s">
        <v>358</v>
      </c>
      <c r="C163" s="112"/>
    </row>
    <row r="164" spans="1:8" x14ac:dyDescent="0.2">
      <c r="A164" s="108" t="s">
        <v>354</v>
      </c>
      <c r="B164" s="112" t="s">
        <v>359</v>
      </c>
      <c r="C164" s="112"/>
      <c r="E164" s="37" t="s">
        <v>124</v>
      </c>
      <c r="H164" s="37" t="s">
        <v>148</v>
      </c>
    </row>
    <row r="165" spans="1:8" x14ac:dyDescent="0.2">
      <c r="A165" s="108" t="s">
        <v>355</v>
      </c>
      <c r="B165" s="112" t="s">
        <v>360</v>
      </c>
      <c r="C165" s="112"/>
    </row>
    <row r="166" spans="1:8" x14ac:dyDescent="0.2">
      <c r="A166" s="108" t="s">
        <v>356</v>
      </c>
      <c r="B166" s="112" t="s">
        <v>361</v>
      </c>
      <c r="C166" s="112"/>
    </row>
    <row r="167" spans="1:8" x14ac:dyDescent="0.2">
      <c r="A167" s="108" t="s">
        <v>357</v>
      </c>
      <c r="B167" s="112" t="s">
        <v>362</v>
      </c>
      <c r="C167" s="112"/>
    </row>
    <row r="168" spans="1:8" x14ac:dyDescent="0.2">
      <c r="A168" s="197"/>
      <c r="B168" s="81"/>
      <c r="C168" s="81"/>
    </row>
    <row r="169" spans="1:8" x14ac:dyDescent="0.2">
      <c r="A169" s="32" t="s">
        <v>353</v>
      </c>
    </row>
    <row r="170" spans="1:8" x14ac:dyDescent="0.2">
      <c r="A170" s="120" t="s">
        <v>16</v>
      </c>
      <c r="B170" s="120" t="s">
        <v>17</v>
      </c>
      <c r="C170" s="120" t="s">
        <v>18</v>
      </c>
    </row>
    <row r="171" spans="1:8" x14ac:dyDescent="0.2">
      <c r="A171" s="73" t="s">
        <v>381</v>
      </c>
      <c r="B171" s="109" t="s">
        <v>382</v>
      </c>
      <c r="C171" s="112"/>
    </row>
    <row r="173" spans="1:8" x14ac:dyDescent="0.2">
      <c r="A173" s="35" t="s">
        <v>386</v>
      </c>
    </row>
  </sheetData>
  <sheetProtection algorithmName="SHA-512" hashValue="bC9JsCtQwjVgadWmGlHrDz7c0y7sHO2bSn745ONH37UC7z1XnInpX1yU0Q6GpRUzjy7jzxjT83TuxrjxkqsGmg==" saltValue="3bwZhzH/yfILkvsjljvC4w==" spinCount="100000" sheet="1" objects="1" scenarios="1"/>
  <mergeCells count="2">
    <mergeCell ref="A5:C6"/>
    <mergeCell ref="E151:F151"/>
  </mergeCells>
  <conditionalFormatting sqref="A33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7325B-2CD6-4D8B-BB34-77D27C47E405}">
  <dimension ref="A1:AA51"/>
  <sheetViews>
    <sheetView showGridLines="0" view="pageBreakPreview" zoomScale="90" zoomScaleNormal="90" zoomScaleSheetLayoutView="90" workbookViewId="0">
      <selection activeCell="AG29" sqref="AG29"/>
    </sheetView>
  </sheetViews>
  <sheetFormatPr defaultColWidth="9.28515625" defaultRowHeight="12.75" x14ac:dyDescent="0.2"/>
  <cols>
    <col min="1" max="2" width="7" style="18" customWidth="1"/>
    <col min="3" max="3" width="15" style="18" customWidth="1"/>
    <col min="4" max="4" width="12.28515625" style="18" customWidth="1"/>
    <col min="5" max="5" width="9.85546875" style="18" customWidth="1"/>
    <col min="6" max="12" width="8.28515625" style="18" customWidth="1"/>
    <col min="13" max="23" width="8.42578125" style="18" customWidth="1"/>
    <col min="24" max="24" width="5" style="18" customWidth="1"/>
    <col min="25" max="25" width="9.28515625" style="18" customWidth="1"/>
    <col min="26" max="16384" width="9.28515625" style="18"/>
  </cols>
  <sheetData>
    <row r="1" spans="1:25" s="8" customFormat="1" ht="15.75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5" t="s">
        <v>12</v>
      </c>
    </row>
    <row r="2" spans="1:25" s="8" customFormat="1" ht="15.75" customHeight="1" x14ac:dyDescent="0.2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  <c r="Q2" s="9"/>
      <c r="R2" s="9"/>
      <c r="S2" s="9"/>
      <c r="T2" s="9"/>
      <c r="U2" s="9"/>
      <c r="V2" s="9"/>
      <c r="W2" s="10" t="s">
        <v>0</v>
      </c>
    </row>
    <row r="3" spans="1:25" s="15" customFormat="1" ht="36" customHeight="1" x14ac:dyDescent="0.4">
      <c r="A3" s="11" t="s">
        <v>392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3"/>
      <c r="R3" s="14"/>
      <c r="S3" s="14"/>
      <c r="T3" s="14"/>
      <c r="U3" s="14"/>
      <c r="V3" s="14"/>
    </row>
    <row r="4" spans="1:25" s="17" customFormat="1" ht="13.15" customHeight="1" thickBot="1" x14ac:dyDescent="0.35"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5" s="17" customFormat="1" ht="15" customHeight="1" thickBot="1" x14ac:dyDescent="0.35">
      <c r="A5" s="99" t="s">
        <v>5</v>
      </c>
      <c r="B5" s="100"/>
      <c r="C5" s="100"/>
      <c r="D5" s="100"/>
      <c r="E5" s="100"/>
      <c r="F5" s="100"/>
      <c r="G5" s="100"/>
      <c r="H5" s="100"/>
      <c r="I5" s="101"/>
      <c r="J5" s="84"/>
      <c r="K5" s="84"/>
      <c r="L5" s="192" t="s">
        <v>6</v>
      </c>
      <c r="M5" s="100"/>
      <c r="N5" s="100"/>
      <c r="O5" s="100"/>
      <c r="P5" s="214"/>
      <c r="Q5" s="138"/>
      <c r="R5" s="311"/>
      <c r="S5" s="236"/>
      <c r="T5" s="237"/>
      <c r="U5" s="237"/>
      <c r="V5" s="237"/>
      <c r="W5" s="238"/>
    </row>
    <row r="6" spans="1:25" s="17" customFormat="1" ht="15" customHeight="1" thickTop="1" x14ac:dyDescent="0.3">
      <c r="A6" s="228" t="s">
        <v>7</v>
      </c>
      <c r="B6" s="229"/>
      <c r="C6" s="216"/>
      <c r="D6" s="217"/>
      <c r="E6" s="217"/>
      <c r="F6" s="217"/>
      <c r="G6" s="217"/>
      <c r="H6" s="217"/>
      <c r="I6" s="218"/>
      <c r="J6" s="208"/>
      <c r="K6" s="208"/>
      <c r="L6" s="289" t="s">
        <v>13</v>
      </c>
      <c r="M6" s="290"/>
      <c r="N6" s="213"/>
      <c r="O6" s="303"/>
      <c r="P6" s="304"/>
      <c r="Q6" s="304"/>
      <c r="R6" s="304"/>
      <c r="S6" s="304"/>
      <c r="T6" s="304"/>
      <c r="U6" s="304"/>
      <c r="V6" s="304"/>
      <c r="W6" s="305"/>
    </row>
    <row r="7" spans="1:25" s="17" customFormat="1" ht="15" customHeight="1" x14ac:dyDescent="0.3">
      <c r="A7" s="230"/>
      <c r="B7" s="231"/>
      <c r="C7" s="219"/>
      <c r="D7" s="220"/>
      <c r="E7" s="220"/>
      <c r="F7" s="220"/>
      <c r="G7" s="220"/>
      <c r="H7" s="220"/>
      <c r="I7" s="221"/>
      <c r="J7" s="208"/>
      <c r="K7" s="208"/>
      <c r="L7" s="287" t="s">
        <v>11</v>
      </c>
      <c r="M7" s="288"/>
      <c r="N7" s="210"/>
      <c r="O7" s="306"/>
      <c r="P7" s="306"/>
      <c r="Q7" s="306"/>
      <c r="R7" s="306"/>
      <c r="S7" s="306"/>
      <c r="T7" s="306"/>
      <c r="U7" s="306"/>
      <c r="V7" s="306"/>
      <c r="W7" s="307"/>
    </row>
    <row r="8" spans="1:25" s="17" customFormat="1" ht="15" customHeight="1" x14ac:dyDescent="0.3">
      <c r="A8" s="312" t="s">
        <v>8</v>
      </c>
      <c r="B8" s="313"/>
      <c r="C8" s="222"/>
      <c r="D8" s="223"/>
      <c r="E8" s="223"/>
      <c r="F8" s="223"/>
      <c r="G8" s="223"/>
      <c r="H8" s="223"/>
      <c r="I8" s="224"/>
      <c r="J8" s="208"/>
      <c r="K8" s="208"/>
      <c r="L8" s="291" t="s">
        <v>1</v>
      </c>
      <c r="M8" s="292"/>
      <c r="N8" s="293"/>
      <c r="O8" s="23"/>
      <c r="Q8" s="144"/>
      <c r="R8" s="316"/>
      <c r="S8" s="245"/>
      <c r="T8" s="246"/>
      <c r="U8" s="246"/>
      <c r="V8" s="246"/>
      <c r="W8" s="247"/>
    </row>
    <row r="9" spans="1:25" s="17" customFormat="1" ht="15" customHeight="1" x14ac:dyDescent="0.3">
      <c r="A9" s="314"/>
      <c r="B9" s="315"/>
      <c r="C9" s="219"/>
      <c r="D9" s="220"/>
      <c r="E9" s="220"/>
      <c r="F9" s="220"/>
      <c r="G9" s="220"/>
      <c r="H9" s="220"/>
      <c r="I9" s="221"/>
      <c r="J9" s="208"/>
      <c r="K9" s="208"/>
      <c r="L9" s="294"/>
      <c r="M9" s="295"/>
      <c r="N9" s="296"/>
      <c r="O9" s="23"/>
      <c r="Q9" s="144"/>
      <c r="R9" s="316"/>
      <c r="S9" s="245"/>
      <c r="T9" s="246"/>
      <c r="U9" s="246"/>
      <c r="V9" s="246"/>
      <c r="W9" s="247"/>
    </row>
    <row r="10" spans="1:25" ht="15" customHeight="1" x14ac:dyDescent="0.2">
      <c r="A10" s="232" t="s">
        <v>9</v>
      </c>
      <c r="B10" s="233"/>
      <c r="C10" s="222"/>
      <c r="D10" s="223"/>
      <c r="E10" s="223"/>
      <c r="F10" s="223"/>
      <c r="G10" s="223"/>
      <c r="H10" s="223"/>
      <c r="I10" s="224"/>
      <c r="J10" s="208"/>
      <c r="K10" s="208"/>
      <c r="L10" s="300"/>
      <c r="M10" s="301"/>
      <c r="N10" s="302"/>
      <c r="O10" s="215"/>
      <c r="P10" s="98"/>
      <c r="Q10" s="146"/>
      <c r="R10" s="316"/>
      <c r="S10" s="245"/>
      <c r="T10" s="246"/>
      <c r="U10" s="246"/>
      <c r="V10" s="246"/>
      <c r="W10" s="247"/>
    </row>
    <row r="11" spans="1:25" ht="15" customHeight="1" x14ac:dyDescent="0.2">
      <c r="A11" s="230"/>
      <c r="B11" s="231"/>
      <c r="C11" s="219"/>
      <c r="D11" s="220"/>
      <c r="E11" s="220"/>
      <c r="F11" s="220"/>
      <c r="G11" s="220"/>
      <c r="H11" s="220"/>
      <c r="I11" s="221"/>
      <c r="J11" s="208"/>
      <c r="K11" s="208"/>
      <c r="L11" s="291" t="s">
        <v>15</v>
      </c>
      <c r="M11" s="292"/>
      <c r="N11" s="293"/>
      <c r="O11" s="23"/>
      <c r="Q11" s="144"/>
      <c r="R11" s="317"/>
      <c r="S11" s="239"/>
      <c r="T11" s="240"/>
      <c r="U11" s="240"/>
      <c r="V11" s="240"/>
      <c r="W11" s="241"/>
    </row>
    <row r="12" spans="1:25" ht="15" customHeight="1" x14ac:dyDescent="0.2">
      <c r="A12" s="232" t="s">
        <v>14</v>
      </c>
      <c r="B12" s="233"/>
      <c r="C12" s="222"/>
      <c r="D12" s="223"/>
      <c r="E12" s="223"/>
      <c r="F12" s="223"/>
      <c r="G12" s="223"/>
      <c r="H12" s="223"/>
      <c r="I12" s="224"/>
      <c r="J12" s="208"/>
      <c r="K12" s="208"/>
      <c r="L12" s="294"/>
      <c r="M12" s="295"/>
      <c r="N12" s="296"/>
      <c r="O12" s="23"/>
      <c r="Q12" s="144"/>
      <c r="R12" s="317"/>
      <c r="S12" s="239"/>
      <c r="T12" s="240"/>
      <c r="U12" s="240"/>
      <c r="V12" s="240"/>
      <c r="W12" s="241"/>
    </row>
    <row r="13" spans="1:25" ht="15" customHeight="1" thickBot="1" x14ac:dyDescent="0.25">
      <c r="A13" s="234"/>
      <c r="B13" s="235"/>
      <c r="C13" s="225"/>
      <c r="D13" s="226"/>
      <c r="E13" s="226"/>
      <c r="F13" s="226"/>
      <c r="G13" s="226"/>
      <c r="H13" s="226"/>
      <c r="I13" s="227"/>
      <c r="J13" s="208"/>
      <c r="K13" s="208"/>
      <c r="L13" s="297"/>
      <c r="M13" s="298"/>
      <c r="N13" s="299"/>
      <c r="O13" s="211"/>
      <c r="P13" s="212"/>
      <c r="Q13" s="148"/>
      <c r="R13" s="318"/>
      <c r="S13" s="242"/>
      <c r="T13" s="243"/>
      <c r="U13" s="243"/>
      <c r="V13" s="243"/>
      <c r="W13" s="244"/>
    </row>
    <row r="14" spans="1:25" ht="13.9" customHeight="1" thickBot="1" x14ac:dyDescent="0.4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19"/>
    </row>
    <row r="15" spans="1:25" ht="13.9" customHeight="1" x14ac:dyDescent="0.2">
      <c r="A15" s="266" t="s">
        <v>2</v>
      </c>
      <c r="B15" s="264" t="s">
        <v>22</v>
      </c>
      <c r="C15" s="264" t="s">
        <v>108</v>
      </c>
      <c r="D15" s="264" t="s">
        <v>397</v>
      </c>
      <c r="E15" s="308" t="s">
        <v>399</v>
      </c>
      <c r="F15" s="268" t="s">
        <v>24</v>
      </c>
      <c r="G15" s="269"/>
      <c r="H15" s="269"/>
      <c r="I15" s="270"/>
      <c r="J15" s="309" t="s">
        <v>405</v>
      </c>
      <c r="K15" s="309" t="s">
        <v>406</v>
      </c>
      <c r="L15" s="309" t="s">
        <v>407</v>
      </c>
      <c r="M15" s="264" t="s">
        <v>104</v>
      </c>
      <c r="N15" s="279" t="s">
        <v>27</v>
      </c>
      <c r="O15" s="280"/>
      <c r="P15" s="280"/>
      <c r="Q15" s="280"/>
      <c r="R15" s="280"/>
      <c r="S15" s="280"/>
      <c r="T15" s="281"/>
      <c r="U15" s="277" t="s">
        <v>325</v>
      </c>
      <c r="V15" s="277" t="s">
        <v>352</v>
      </c>
      <c r="W15" s="262" t="s">
        <v>353</v>
      </c>
    </row>
    <row r="16" spans="1:25" ht="13.9" customHeight="1" x14ac:dyDescent="0.2">
      <c r="A16" s="267"/>
      <c r="B16" s="265"/>
      <c r="C16" s="265"/>
      <c r="D16" s="265"/>
      <c r="E16" s="261"/>
      <c r="F16" s="271"/>
      <c r="G16" s="272"/>
      <c r="H16" s="272"/>
      <c r="I16" s="273"/>
      <c r="J16" s="310"/>
      <c r="K16" s="310"/>
      <c r="L16" s="310"/>
      <c r="M16" s="265"/>
      <c r="N16" s="261" t="s">
        <v>90</v>
      </c>
      <c r="O16" s="261" t="s">
        <v>343</v>
      </c>
      <c r="P16" s="253" t="s">
        <v>344</v>
      </c>
      <c r="Q16" s="251" t="s">
        <v>345</v>
      </c>
      <c r="R16" s="253" t="s">
        <v>64</v>
      </c>
      <c r="S16" s="251" t="s">
        <v>351</v>
      </c>
      <c r="T16" s="253" t="s">
        <v>317</v>
      </c>
      <c r="U16" s="278"/>
      <c r="V16" s="278"/>
      <c r="W16" s="263"/>
      <c r="Y16" s="78"/>
    </row>
    <row r="17" spans="1:27" s="21" customFormat="1" ht="36.75" customHeight="1" x14ac:dyDescent="0.2">
      <c r="A17" s="267"/>
      <c r="B17" s="265"/>
      <c r="C17" s="265"/>
      <c r="D17" s="265"/>
      <c r="E17" s="252"/>
      <c r="F17" s="70" t="s">
        <v>67</v>
      </c>
      <c r="G17" s="70" t="s">
        <v>62</v>
      </c>
      <c r="H17" s="70" t="s">
        <v>65</v>
      </c>
      <c r="I17" s="70" t="s">
        <v>66</v>
      </c>
      <c r="J17" s="254"/>
      <c r="K17" s="254"/>
      <c r="L17" s="254"/>
      <c r="M17" s="265"/>
      <c r="N17" s="252"/>
      <c r="O17" s="252"/>
      <c r="P17" s="254"/>
      <c r="Q17" s="252"/>
      <c r="R17" s="254"/>
      <c r="S17" s="252"/>
      <c r="T17" s="254"/>
      <c r="U17" s="278"/>
      <c r="V17" s="278"/>
      <c r="W17" s="263"/>
    </row>
    <row r="18" spans="1:27" ht="15" customHeight="1" x14ac:dyDescent="0.2">
      <c r="A18" s="52">
        <v>1</v>
      </c>
      <c r="B18" s="41">
        <v>2</v>
      </c>
      <c r="C18" s="41">
        <v>3</v>
      </c>
      <c r="D18" s="41">
        <v>4</v>
      </c>
      <c r="E18" s="41">
        <v>5</v>
      </c>
      <c r="F18" s="41">
        <v>6</v>
      </c>
      <c r="G18" s="41">
        <v>7</v>
      </c>
      <c r="H18" s="41">
        <v>8</v>
      </c>
      <c r="I18" s="41">
        <v>9</v>
      </c>
      <c r="J18" s="41">
        <v>10</v>
      </c>
      <c r="K18" s="41">
        <v>11</v>
      </c>
      <c r="L18" s="41">
        <v>12</v>
      </c>
      <c r="M18" s="41">
        <v>13</v>
      </c>
      <c r="N18" s="41">
        <v>14</v>
      </c>
      <c r="O18" s="41">
        <v>15</v>
      </c>
      <c r="P18" s="41">
        <v>16</v>
      </c>
      <c r="Q18" s="41">
        <v>17</v>
      </c>
      <c r="R18" s="41">
        <v>18</v>
      </c>
      <c r="S18" s="41">
        <v>19</v>
      </c>
      <c r="T18" s="41">
        <v>20</v>
      </c>
      <c r="U18" s="41">
        <v>21</v>
      </c>
      <c r="V18" s="41">
        <v>22</v>
      </c>
      <c r="W18" s="53">
        <v>23</v>
      </c>
      <c r="X18" s="20"/>
    </row>
    <row r="19" spans="1:27" ht="21" customHeight="1" x14ac:dyDescent="0.2">
      <c r="A19" s="38"/>
      <c r="B19" s="68"/>
      <c r="C19" s="102" t="str">
        <f>IF(B$19&gt;=1,"PUR BOX CORNER"," ")</f>
        <v xml:space="preserve"> </v>
      </c>
      <c r="D19" s="103"/>
      <c r="E19" s="103"/>
      <c r="F19" s="39"/>
      <c r="G19" s="54"/>
      <c r="H19" s="54"/>
      <c r="I19" s="54"/>
      <c r="J19" s="54"/>
      <c r="K19" s="54"/>
      <c r="L19" s="54" t="str">
        <f>IF(B$19&gt;=1,"0"," ")</f>
        <v xml:space="preserve"> </v>
      </c>
      <c r="M19" s="105"/>
      <c r="N19" s="103"/>
      <c r="O19" s="103"/>
      <c r="P19" s="103"/>
      <c r="Q19" s="105"/>
      <c r="R19" s="106"/>
      <c r="S19" s="199">
        <f>IF(I19&lt;1200, 2, IF(I19&lt;2000, 3, IF(I19&lt;2800, 4, IF(I19&lt;3600, 5, IF(I19&lt;4400, 6, IF(I19&lt;5200, 7, 8))))))</f>
        <v>2</v>
      </c>
      <c r="T19" s="106"/>
      <c r="U19" s="186"/>
      <c r="V19" s="106"/>
      <c r="W19" s="201" t="str">
        <f>IF(B$19&gt;=1,"K0"," ")</f>
        <v xml:space="preserve"> </v>
      </c>
      <c r="X19" s="23"/>
      <c r="Y19" s="23"/>
      <c r="Z19" s="23"/>
      <c r="AA19" s="23"/>
    </row>
    <row r="20" spans="1:27" ht="21" customHeight="1" x14ac:dyDescent="0.2">
      <c r="A20" s="38"/>
      <c r="B20" s="68"/>
      <c r="C20" s="102" t="str">
        <f>IF(B$20&gt;=1,"PUR BOX CORNER"," ")</f>
        <v xml:space="preserve"> </v>
      </c>
      <c r="D20" s="103"/>
      <c r="E20" s="103"/>
      <c r="F20" s="39"/>
      <c r="G20" s="54"/>
      <c r="H20" s="54"/>
      <c r="I20" s="54"/>
      <c r="J20" s="54"/>
      <c r="K20" s="54"/>
      <c r="L20" s="54" t="str">
        <f>IF(B$20&gt;=1,"0"," ")</f>
        <v xml:space="preserve"> </v>
      </c>
      <c r="M20" s="105"/>
      <c r="N20" s="103"/>
      <c r="O20" s="103"/>
      <c r="P20" s="103"/>
      <c r="Q20" s="105"/>
      <c r="R20" s="106"/>
      <c r="S20" s="199">
        <f t="shared" ref="S20:S28" si="0">IF(I20&lt;1200, 2, IF(I20&lt;2000, 3, IF(I20&lt;2800, 4, IF(I20&lt;3600, 5, IF(I20&lt;4400, 6, IF(I20&lt;5200, 7, 8))))))</f>
        <v>2</v>
      </c>
      <c r="T20" s="106"/>
      <c r="U20" s="186"/>
      <c r="V20" s="106"/>
      <c r="W20" s="201" t="str">
        <f>IF(B$20&gt;=1,"K0"," ")</f>
        <v xml:space="preserve"> </v>
      </c>
      <c r="X20" s="23"/>
      <c r="Y20" s="23"/>
      <c r="Z20" s="23"/>
      <c r="AA20" s="23"/>
    </row>
    <row r="21" spans="1:27" ht="21" customHeight="1" x14ac:dyDescent="0.2">
      <c r="A21" s="22"/>
      <c r="B21" s="69"/>
      <c r="C21" s="102" t="str">
        <f>IF(B$21&gt;=1,"PUR BOX CORNER"," ")</f>
        <v xml:space="preserve"> </v>
      </c>
      <c r="D21" s="104"/>
      <c r="E21" s="103"/>
      <c r="F21" s="39"/>
      <c r="G21" s="54"/>
      <c r="H21" s="54"/>
      <c r="I21" s="54"/>
      <c r="J21" s="54"/>
      <c r="K21" s="54"/>
      <c r="L21" s="54" t="str">
        <f>IF(B$21&gt;=1,"0"," ")</f>
        <v xml:space="preserve"> </v>
      </c>
      <c r="M21" s="105"/>
      <c r="N21" s="103"/>
      <c r="O21" s="103"/>
      <c r="P21" s="103"/>
      <c r="Q21" s="105"/>
      <c r="R21" s="106"/>
      <c r="S21" s="199">
        <f t="shared" si="0"/>
        <v>2</v>
      </c>
      <c r="T21" s="106"/>
      <c r="U21" s="186"/>
      <c r="V21" s="106"/>
      <c r="W21" s="201" t="str">
        <f>IF(B$21&gt;=1,"K0"," ")</f>
        <v xml:space="preserve"> </v>
      </c>
      <c r="X21" s="23"/>
      <c r="Y21" s="23"/>
      <c r="Z21" s="23"/>
      <c r="AA21" s="23"/>
    </row>
    <row r="22" spans="1:27" ht="21" customHeight="1" x14ac:dyDescent="0.2">
      <c r="A22" s="22"/>
      <c r="B22" s="69"/>
      <c r="C22" s="102" t="str">
        <f>IF(B$22&gt;=1,"PUR BOX CORNER"," ")</f>
        <v xml:space="preserve"> </v>
      </c>
      <c r="D22" s="104"/>
      <c r="E22" s="103"/>
      <c r="F22" s="39"/>
      <c r="G22" s="54"/>
      <c r="H22" s="54"/>
      <c r="I22" s="54"/>
      <c r="J22" s="54"/>
      <c r="K22" s="54"/>
      <c r="L22" s="54" t="str">
        <f>IF(B$22&gt;=1,"0"," ")</f>
        <v xml:space="preserve"> </v>
      </c>
      <c r="M22" s="105"/>
      <c r="N22" s="103"/>
      <c r="O22" s="103"/>
      <c r="P22" s="103"/>
      <c r="Q22" s="105"/>
      <c r="R22" s="106"/>
      <c r="S22" s="199">
        <f t="shared" si="0"/>
        <v>2</v>
      </c>
      <c r="T22" s="106"/>
      <c r="U22" s="186"/>
      <c r="V22" s="106"/>
      <c r="W22" s="201" t="str">
        <f>IF(B$22&gt;=1,"K0"," ")</f>
        <v xml:space="preserve"> </v>
      </c>
      <c r="X22" s="23"/>
      <c r="Y22" s="23"/>
      <c r="Z22" s="23"/>
      <c r="AA22" s="23"/>
    </row>
    <row r="23" spans="1:27" ht="21" customHeight="1" x14ac:dyDescent="0.2">
      <c r="A23" s="22"/>
      <c r="B23" s="69"/>
      <c r="C23" s="102" t="str">
        <f>IF(B$23&gt;=1,"PUR BOX CORNER"," ")</f>
        <v xml:space="preserve"> </v>
      </c>
      <c r="D23" s="104"/>
      <c r="E23" s="103"/>
      <c r="F23" s="39"/>
      <c r="G23" s="54"/>
      <c r="H23" s="54"/>
      <c r="I23" s="54"/>
      <c r="J23" s="54"/>
      <c r="K23" s="54"/>
      <c r="L23" s="54" t="str">
        <f>IF(B$23&gt;=1,"0"," ")</f>
        <v xml:space="preserve"> </v>
      </c>
      <c r="M23" s="105"/>
      <c r="N23" s="103"/>
      <c r="O23" s="103"/>
      <c r="P23" s="103"/>
      <c r="Q23" s="105"/>
      <c r="R23" s="106"/>
      <c r="S23" s="199">
        <f t="shared" si="0"/>
        <v>2</v>
      </c>
      <c r="T23" s="106"/>
      <c r="U23" s="186"/>
      <c r="V23" s="106"/>
      <c r="W23" s="201" t="str">
        <f>IF(B$23&gt;=1,"K0"," ")</f>
        <v xml:space="preserve"> </v>
      </c>
      <c r="X23" s="23"/>
      <c r="Y23" s="23"/>
      <c r="Z23" s="23"/>
      <c r="AA23" s="23"/>
    </row>
    <row r="24" spans="1:27" ht="21" customHeight="1" x14ac:dyDescent="0.2">
      <c r="A24" s="22"/>
      <c r="B24" s="69"/>
      <c r="C24" s="102" t="str">
        <f>IF(B$24&gt;=1,"PUR BOX CORNER"," ")</f>
        <v xml:space="preserve"> </v>
      </c>
      <c r="D24" s="104"/>
      <c r="E24" s="103"/>
      <c r="F24" s="39"/>
      <c r="G24" s="54"/>
      <c r="H24" s="54"/>
      <c r="I24" s="54"/>
      <c r="J24" s="54"/>
      <c r="K24" s="54"/>
      <c r="L24" s="54" t="str">
        <f>IF(B$24&gt;=1,"0"," ")</f>
        <v xml:space="preserve"> </v>
      </c>
      <c r="M24" s="105"/>
      <c r="N24" s="103"/>
      <c r="O24" s="103"/>
      <c r="P24" s="103"/>
      <c r="Q24" s="105"/>
      <c r="R24" s="106"/>
      <c r="S24" s="199">
        <f t="shared" si="0"/>
        <v>2</v>
      </c>
      <c r="T24" s="106"/>
      <c r="U24" s="186"/>
      <c r="V24" s="106"/>
      <c r="W24" s="201" t="str">
        <f>IF(B$24&gt;=1,"K0"," ")</f>
        <v xml:space="preserve"> </v>
      </c>
      <c r="X24" s="23"/>
      <c r="Y24" s="23"/>
      <c r="Z24" s="23"/>
      <c r="AA24" s="23"/>
    </row>
    <row r="25" spans="1:27" ht="21" customHeight="1" x14ac:dyDescent="0.2">
      <c r="A25" s="22"/>
      <c r="B25" s="69"/>
      <c r="C25" s="102" t="str">
        <f>IF(B$25&gt;=1,"PUR BOX CORNER"," ")</f>
        <v xml:space="preserve"> </v>
      </c>
      <c r="D25" s="104"/>
      <c r="E25" s="103"/>
      <c r="F25" s="39"/>
      <c r="G25" s="54"/>
      <c r="H25" s="54"/>
      <c r="I25" s="54"/>
      <c r="J25" s="54"/>
      <c r="K25" s="54"/>
      <c r="L25" s="54" t="str">
        <f>IF(B$25&gt;=1,"0"," ")</f>
        <v xml:space="preserve"> </v>
      </c>
      <c r="M25" s="105"/>
      <c r="N25" s="103"/>
      <c r="O25" s="103"/>
      <c r="P25" s="103"/>
      <c r="Q25" s="105"/>
      <c r="R25" s="106"/>
      <c r="S25" s="199">
        <f t="shared" si="0"/>
        <v>2</v>
      </c>
      <c r="T25" s="106"/>
      <c r="U25" s="186"/>
      <c r="V25" s="106"/>
      <c r="W25" s="201" t="str">
        <f>IF(B$25&gt;=1,"K0"," ")</f>
        <v xml:space="preserve"> </v>
      </c>
      <c r="X25" s="23"/>
      <c r="Y25" s="23"/>
      <c r="Z25" s="23"/>
      <c r="AA25" s="23"/>
    </row>
    <row r="26" spans="1:27" ht="21" customHeight="1" x14ac:dyDescent="0.2">
      <c r="A26" s="22"/>
      <c r="B26" s="69"/>
      <c r="C26" s="102" t="str">
        <f>IF(B$26&gt;=1,"PUR BOX CORNER"," ")</f>
        <v xml:space="preserve"> </v>
      </c>
      <c r="D26" s="104"/>
      <c r="E26" s="103"/>
      <c r="F26" s="39"/>
      <c r="G26" s="54"/>
      <c r="H26" s="54"/>
      <c r="I26" s="54"/>
      <c r="J26" s="54"/>
      <c r="K26" s="54"/>
      <c r="L26" s="54" t="str">
        <f>IF(B$26&gt;=1,"0"," ")</f>
        <v xml:space="preserve"> </v>
      </c>
      <c r="M26" s="105"/>
      <c r="N26" s="103"/>
      <c r="O26" s="103"/>
      <c r="P26" s="103"/>
      <c r="Q26" s="105"/>
      <c r="R26" s="106"/>
      <c r="S26" s="199">
        <f t="shared" si="0"/>
        <v>2</v>
      </c>
      <c r="T26" s="106"/>
      <c r="U26" s="186"/>
      <c r="V26" s="106"/>
      <c r="W26" s="201" t="str">
        <f>IF(B$26&gt;=1,"K0"," ")</f>
        <v xml:space="preserve"> </v>
      </c>
      <c r="X26" s="23"/>
      <c r="Y26" s="23"/>
      <c r="Z26" s="23"/>
      <c r="AA26" s="23"/>
    </row>
    <row r="27" spans="1:27" ht="21" customHeight="1" x14ac:dyDescent="0.2">
      <c r="A27" s="22"/>
      <c r="B27" s="69"/>
      <c r="C27" s="102" t="str">
        <f>IF(B$27&gt;=1,"PUR BOX CORNER"," ")</f>
        <v xml:space="preserve"> </v>
      </c>
      <c r="D27" s="104"/>
      <c r="E27" s="103"/>
      <c r="F27" s="39"/>
      <c r="G27" s="54"/>
      <c r="H27" s="54"/>
      <c r="I27" s="54"/>
      <c r="J27" s="54"/>
      <c r="K27" s="54"/>
      <c r="L27" s="54" t="str">
        <f>IF(B$27&gt;=1,"0"," ")</f>
        <v xml:space="preserve"> </v>
      </c>
      <c r="M27" s="105"/>
      <c r="N27" s="103"/>
      <c r="O27" s="103"/>
      <c r="P27" s="103"/>
      <c r="Q27" s="105"/>
      <c r="R27" s="106"/>
      <c r="S27" s="199">
        <f t="shared" si="0"/>
        <v>2</v>
      </c>
      <c r="T27" s="106"/>
      <c r="U27" s="186"/>
      <c r="V27" s="106"/>
      <c r="W27" s="201" t="str">
        <f>IF(B$27&gt;=1,"K0"," ")</f>
        <v xml:space="preserve"> </v>
      </c>
      <c r="X27" s="23"/>
      <c r="Y27" s="23"/>
      <c r="Z27" s="23"/>
      <c r="AA27" s="23"/>
    </row>
    <row r="28" spans="1:27" ht="21" customHeight="1" x14ac:dyDescent="0.2">
      <c r="A28" s="22"/>
      <c r="B28" s="69"/>
      <c r="C28" s="102" t="str">
        <f>IF(B$28&gt;=1,"PUR BOX CORNER"," ")</f>
        <v xml:space="preserve"> </v>
      </c>
      <c r="D28" s="104"/>
      <c r="E28" s="103"/>
      <c r="F28" s="39"/>
      <c r="G28" s="54"/>
      <c r="H28" s="54"/>
      <c r="I28" s="54"/>
      <c r="J28" s="54"/>
      <c r="K28" s="54"/>
      <c r="L28" s="54" t="str">
        <f>IF(B$28&gt;=1,"0"," ")</f>
        <v xml:space="preserve"> </v>
      </c>
      <c r="M28" s="105"/>
      <c r="N28" s="103"/>
      <c r="O28" s="103"/>
      <c r="P28" s="103"/>
      <c r="Q28" s="105"/>
      <c r="R28" s="106"/>
      <c r="S28" s="199">
        <f t="shared" si="0"/>
        <v>2</v>
      </c>
      <c r="T28" s="106"/>
      <c r="U28" s="186"/>
      <c r="V28" s="106"/>
      <c r="W28" s="201" t="str">
        <f>IF(B$28&gt;=1,"K0"," ")</f>
        <v xml:space="preserve"> </v>
      </c>
      <c r="X28" s="23"/>
      <c r="Y28" s="23"/>
      <c r="Z28" s="23"/>
      <c r="AA28" s="23"/>
    </row>
    <row r="29" spans="1:27" ht="21" customHeight="1" thickBot="1" x14ac:dyDescent="0.25">
      <c r="A29" s="177"/>
      <c r="B29" s="178"/>
      <c r="C29" s="205" t="str">
        <f>IF(B$29&gt;=1,"PUR BOX CORNER"," ")</f>
        <v xml:space="preserve"> </v>
      </c>
      <c r="D29" s="180"/>
      <c r="E29" s="184"/>
      <c r="F29" s="181"/>
      <c r="G29" s="182"/>
      <c r="H29" s="182"/>
      <c r="I29" s="182"/>
      <c r="J29" s="182"/>
      <c r="K29" s="182"/>
      <c r="L29" s="209" t="str">
        <f>IF(B$29&gt;=1,"0"," ")</f>
        <v xml:space="preserve"> </v>
      </c>
      <c r="M29" s="183"/>
      <c r="N29" s="184"/>
      <c r="O29" s="184"/>
      <c r="P29" s="184"/>
      <c r="Q29" s="183"/>
      <c r="R29" s="185"/>
      <c r="S29" s="200">
        <f>IF(I29&lt;1200, 2, IF(I29&lt;2000, 3, IF(I29&lt;2800, 4, IF(I29&lt;3600, 5, IF(I29&lt;4400, 6, IF(I29&lt;5200, 7, 8))))))</f>
        <v>2</v>
      </c>
      <c r="T29" s="185"/>
      <c r="U29" s="187"/>
      <c r="V29" s="198"/>
      <c r="W29" s="202" t="str">
        <f>IF(B$29&gt;=1,"K0"," ")</f>
        <v xml:space="preserve"> </v>
      </c>
      <c r="X29" s="23"/>
      <c r="Y29" s="23"/>
      <c r="Z29" s="23"/>
      <c r="AA29" s="23"/>
    </row>
    <row r="30" spans="1:27" ht="15" customHeight="1" thickTop="1" x14ac:dyDescent="0.2">
      <c r="A30" s="258" t="s">
        <v>19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60"/>
    </row>
    <row r="31" spans="1:27" ht="15" customHeight="1" x14ac:dyDescent="0.2">
      <c r="A31" s="274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6"/>
    </row>
    <row r="32" spans="1:27" ht="15" customHeight="1" thickBot="1" x14ac:dyDescent="0.25">
      <c r="A32" s="255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7"/>
    </row>
    <row r="33" spans="1:24" ht="13.15" customHeight="1" x14ac:dyDescent="0.2">
      <c r="A33" s="45"/>
      <c r="B33" s="45"/>
      <c r="C33" s="45"/>
      <c r="D33" s="8"/>
      <c r="E33" s="8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4"/>
      <c r="R33" s="24"/>
      <c r="S33" s="24"/>
      <c r="T33" s="24"/>
      <c r="U33" s="24"/>
      <c r="V33" s="24"/>
      <c r="W33" s="24"/>
    </row>
    <row r="34" spans="1:24" ht="17.25" customHeight="1" x14ac:dyDescent="0.35">
      <c r="A34" s="175" t="s">
        <v>28</v>
      </c>
      <c r="B34" s="175"/>
      <c r="C34" s="175" t="s">
        <v>160</v>
      </c>
      <c r="D34" s="175"/>
      <c r="E34" s="175"/>
      <c r="F34" s="175" t="s">
        <v>159</v>
      </c>
      <c r="G34" s="23"/>
      <c r="H34" s="175" t="s">
        <v>308</v>
      </c>
      <c r="I34" s="23"/>
      <c r="J34" s="23"/>
      <c r="K34" s="23"/>
      <c r="L34" s="23"/>
      <c r="M34" s="175" t="s">
        <v>309</v>
      </c>
      <c r="N34" s="20"/>
      <c r="O34" s="20"/>
      <c r="P34" s="175" t="s">
        <v>385</v>
      </c>
      <c r="Q34" s="24"/>
      <c r="R34" s="175" t="s">
        <v>24</v>
      </c>
      <c r="U34" s="175" t="s">
        <v>327</v>
      </c>
      <c r="V34" s="175"/>
      <c r="W34" s="19"/>
    </row>
    <row r="35" spans="1:24" s="78" customFormat="1" ht="19.5" customHeight="1" x14ac:dyDescent="0.35">
      <c r="A35" s="77"/>
      <c r="B35" s="77"/>
      <c r="C35" s="77"/>
      <c r="D35" s="77"/>
      <c r="E35" s="77"/>
      <c r="F35" s="77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5"/>
      <c r="R35" s="75"/>
      <c r="S35" s="75"/>
      <c r="T35" s="75"/>
      <c r="U35" s="75"/>
      <c r="V35" s="75"/>
      <c r="W35" s="76"/>
    </row>
    <row r="36" spans="1:24" s="8" customFormat="1" ht="13.5" customHeight="1" x14ac:dyDescent="0.2">
      <c r="A36" s="55"/>
      <c r="B36" s="55"/>
      <c r="C36" s="55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4"/>
      <c r="R36" s="24"/>
      <c r="S36" s="24"/>
      <c r="T36" s="24"/>
      <c r="U36" s="24"/>
      <c r="V36" s="24"/>
      <c r="W36" s="25"/>
    </row>
    <row r="37" spans="1:24" s="8" customFormat="1" ht="13.5" customHeight="1" x14ac:dyDescent="0.2">
      <c r="A37" s="56"/>
      <c r="B37" s="56"/>
      <c r="C37" s="5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4"/>
      <c r="R37" s="24"/>
      <c r="S37" s="24"/>
      <c r="T37" s="24"/>
      <c r="U37" s="24"/>
      <c r="V37" s="24"/>
      <c r="W37" s="25"/>
    </row>
    <row r="38" spans="1:24" s="8" customFormat="1" ht="13.5" customHeight="1" x14ac:dyDescent="0.2">
      <c r="A38" s="56"/>
      <c r="B38" s="56"/>
      <c r="C38" s="56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4"/>
      <c r="R38" s="24"/>
      <c r="S38" s="24"/>
      <c r="T38" s="24"/>
      <c r="U38" s="24"/>
      <c r="V38" s="24"/>
      <c r="W38" s="25"/>
    </row>
    <row r="39" spans="1:24" s="8" customFormat="1" ht="13.5" customHeight="1" x14ac:dyDescent="0.2">
      <c r="A39" s="56"/>
      <c r="B39" s="56"/>
      <c r="C39" s="56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4"/>
      <c r="R39" s="24"/>
      <c r="S39" s="24"/>
      <c r="T39" s="24"/>
      <c r="U39" s="24"/>
      <c r="V39" s="24"/>
      <c r="W39" s="25"/>
    </row>
    <row r="40" spans="1:24" s="29" customFormat="1" ht="13.5" customHeight="1" x14ac:dyDescent="0.2">
      <c r="A40" s="27"/>
      <c r="B40" s="27"/>
      <c r="C40" s="174"/>
      <c r="W40" s="28"/>
    </row>
    <row r="41" spans="1:24" s="8" customFormat="1" ht="12.75" customHeight="1" x14ac:dyDescent="0.2">
      <c r="A41" s="57"/>
      <c r="B41" s="57"/>
      <c r="C41" s="57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  <c r="Q41" s="24"/>
      <c r="R41" s="24"/>
      <c r="S41" s="24"/>
      <c r="T41" s="24"/>
      <c r="U41" s="24"/>
      <c r="V41" s="24"/>
      <c r="W41" s="25"/>
    </row>
    <row r="42" spans="1:24" x14ac:dyDescent="0.2">
      <c r="A42" s="85" t="s">
        <v>54</v>
      </c>
      <c r="B42" s="58"/>
      <c r="C42" s="58"/>
      <c r="X42" s="26"/>
    </row>
    <row r="43" spans="1:24" x14ac:dyDescent="0.2">
      <c r="A43" s="18" t="s">
        <v>55</v>
      </c>
    </row>
    <row r="44" spans="1:24" x14ac:dyDescent="0.2">
      <c r="A44" s="18" t="s">
        <v>144</v>
      </c>
    </row>
    <row r="46" spans="1:24" ht="12" customHeight="1" x14ac:dyDescent="0.2">
      <c r="A46" s="18" t="s">
        <v>409</v>
      </c>
    </row>
    <row r="47" spans="1:24" ht="12" customHeight="1" x14ac:dyDescent="0.2">
      <c r="A47" s="18" t="s">
        <v>329</v>
      </c>
    </row>
    <row r="48" spans="1:24" x14ac:dyDescent="0.2">
      <c r="A48" s="18" t="s">
        <v>328</v>
      </c>
    </row>
    <row r="49" spans="1:23" x14ac:dyDescent="0.2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</row>
    <row r="50" spans="1:23" x14ac:dyDescent="0.2">
      <c r="A50" s="51" t="s">
        <v>20</v>
      </c>
      <c r="B50" s="55"/>
      <c r="C50" s="55"/>
      <c r="W50" s="43"/>
    </row>
    <row r="51" spans="1:23" x14ac:dyDescent="0.2">
      <c r="A51" s="35" t="s">
        <v>408</v>
      </c>
      <c r="B51" s="35"/>
      <c r="C51" s="35"/>
      <c r="W51" s="43"/>
    </row>
  </sheetData>
  <sheetProtection algorithmName="SHA-512" hashValue="BB4IN8XZqOVKskbCzqLSvP19nV1E8BjJ+SXimvPLyqg/9gX0JwJUf/qXe4HknVzNEKUWsTIK/zqJkR+3fd+UUQ==" saltValue="JzT7qyOGucfNktSinzVpww==" spinCount="100000" sheet="1" objects="1" scenarios="1"/>
  <mergeCells count="41">
    <mergeCell ref="R5:W5"/>
    <mergeCell ref="A6:B7"/>
    <mergeCell ref="C6:I7"/>
    <mergeCell ref="A8:B9"/>
    <mergeCell ref="C8:I9"/>
    <mergeCell ref="R8:W10"/>
    <mergeCell ref="A10:B11"/>
    <mergeCell ref="C10:I11"/>
    <mergeCell ref="R11:W13"/>
    <mergeCell ref="P16:P17"/>
    <mergeCell ref="Q16:Q17"/>
    <mergeCell ref="R16:R17"/>
    <mergeCell ref="A12:B13"/>
    <mergeCell ref="C12:I13"/>
    <mergeCell ref="A15:A17"/>
    <mergeCell ref="B15:B17"/>
    <mergeCell ref="C15:C17"/>
    <mergeCell ref="D15:D17"/>
    <mergeCell ref="F15:I16"/>
    <mergeCell ref="S16:S17"/>
    <mergeCell ref="T16:T17"/>
    <mergeCell ref="A30:W30"/>
    <mergeCell ref="A31:W31"/>
    <mergeCell ref="A32:W32"/>
    <mergeCell ref="E15:E17"/>
    <mergeCell ref="L15:L17"/>
    <mergeCell ref="K15:K17"/>
    <mergeCell ref="J15:J17"/>
    <mergeCell ref="M15:M17"/>
    <mergeCell ref="N15:T15"/>
    <mergeCell ref="U15:U17"/>
    <mergeCell ref="V15:V17"/>
    <mergeCell ref="W15:W17"/>
    <mergeCell ref="N16:N17"/>
    <mergeCell ref="O16:O17"/>
    <mergeCell ref="L7:M7"/>
    <mergeCell ref="L6:M6"/>
    <mergeCell ref="L11:N13"/>
    <mergeCell ref="L8:N10"/>
    <mergeCell ref="O6:W6"/>
    <mergeCell ref="O7:W7"/>
  </mergeCells>
  <dataValidations count="9">
    <dataValidation type="list" allowBlank="1" showInputMessage="1" showErrorMessage="1" sqref="V19:V29" xr:uid="{236117E0-2613-4D3B-BF09-D1DDDA58D2DA}">
      <formula1>DrzakVZ</formula1>
    </dataValidation>
    <dataValidation type="list" allowBlank="1" showInputMessage="1" showErrorMessage="1" sqref="T19:T29" xr:uid="{3B5D1255-71B7-4F3A-B98E-10629DB2741E}">
      <formula1>IF(R19="0",PodlN,Podl)</formula1>
    </dataValidation>
    <dataValidation type="list" allowBlank="1" showInputMessage="1" showErrorMessage="1" sqref="P19:P29" xr:uid="{845FB91E-FD8F-4E09-9126-BEE56920A65F}">
      <formula1>IF(D19="ISOTRA PB-IS",Mont.profil,IF(D19="ISOTRA PB",Mont.PB,Mont.PBL))</formula1>
    </dataValidation>
    <dataValidation type="list" allowBlank="1" showInputMessage="1" showErrorMessage="1" sqref="M19:M29" xr:uid="{D0768C57-6812-4595-A249-0BE0B9DAE15E}">
      <formula1>IF(D19="ISOTRA PB-IS",Tl.Izolace,IF(D19="ISOTRA PB",Tl.Izolace1,Tl.Izolace2))</formula1>
    </dataValidation>
    <dataValidation type="list" allowBlank="1" showInputMessage="1" showErrorMessage="1" sqref="R19:R29" xr:uid="{DD510D98-BAEC-4E8A-9BB1-2C39C3FA53A3}">
      <formula1>Mont.konzola</formula1>
    </dataValidation>
    <dataValidation type="list" allowBlank="1" showInputMessage="1" showErrorMessage="1" sqref="Q19:Q29 O19:O29" xr:uid="{4D5D03D0-4338-41CE-BA9C-11380DBFEFA4}">
      <formula1>RAL</formula1>
    </dataValidation>
    <dataValidation type="list" allowBlank="1" showInputMessage="1" showErrorMessage="1" sqref="N19:N29" xr:uid="{6C72F531-60CA-487F-8DD5-A1B7A8B3A7F1}">
      <formula1>ZaomitaciL</formula1>
    </dataValidation>
    <dataValidation type="list" allowBlank="1" showInputMessage="1" showErrorMessage="1" sqref="D19:D29" xr:uid="{2ED7CE4A-5C22-458C-BE4B-B3D5C367A84F}">
      <formula1>TypBoxuC</formula1>
    </dataValidation>
    <dataValidation type="list" allowBlank="1" showInputMessage="1" showErrorMessage="1" sqref="E19:E29" xr:uid="{1C7CC18B-BEF0-4299-9D3B-AFE689953EB1}">
      <formula1>Roh</formula1>
    </dataValidation>
  </dataValidations>
  <hyperlinks>
    <hyperlink ref="W2" r:id="rId1" xr:uid="{5FBD50F6-D15B-4D8B-991D-E7C8C42B6C3C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2"/>
  <headerFooter alignWithMargins="0"/>
  <colBreaks count="1" manualBreakCount="1">
    <brk id="24" max="1048575" man="1"/>
  </colBreaks>
  <ignoredErrors>
    <ignoredError sqref="L19 L20:L29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325E1-828A-43BC-B981-42FE506A7657}">
  <dimension ref="A1:N103"/>
  <sheetViews>
    <sheetView workbookViewId="0">
      <selection activeCell="B1" sqref="B1"/>
    </sheetView>
  </sheetViews>
  <sheetFormatPr defaultColWidth="9.28515625" defaultRowHeight="12.75" x14ac:dyDescent="0.2"/>
  <cols>
    <col min="1" max="1" width="16.140625" style="6" customWidth="1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48" bestFit="1" customWidth="1"/>
    <col min="8" max="8" width="9.28515625" style="90"/>
    <col min="9" max="9" width="11.7109375" style="6" bestFit="1" customWidth="1"/>
    <col min="10" max="16384" width="9.28515625" style="6"/>
  </cols>
  <sheetData>
    <row r="1" spans="1:14" s="7" customFormat="1" ht="15" x14ac:dyDescent="0.25">
      <c r="A1" s="30" t="s">
        <v>396</v>
      </c>
      <c r="B1" s="207" t="s">
        <v>400</v>
      </c>
      <c r="C1" s="30" t="s">
        <v>76</v>
      </c>
      <c r="D1" s="30" t="s">
        <v>77</v>
      </c>
      <c r="E1" s="30" t="s">
        <v>36</v>
      </c>
      <c r="F1" s="30" t="s">
        <v>30</v>
      </c>
      <c r="G1" s="47" t="s">
        <v>41</v>
      </c>
      <c r="H1" s="89" t="s">
        <v>26</v>
      </c>
      <c r="I1" s="7" t="s">
        <v>42</v>
      </c>
      <c r="J1" s="47" t="s">
        <v>93</v>
      </c>
      <c r="K1" s="7" t="s">
        <v>106</v>
      </c>
      <c r="L1" s="7" t="s">
        <v>322</v>
      </c>
      <c r="M1" s="7" t="s">
        <v>377</v>
      </c>
      <c r="N1" s="7" t="s">
        <v>378</v>
      </c>
    </row>
    <row r="2" spans="1:14" ht="15" x14ac:dyDescent="0.25">
      <c r="A2" s="93" t="s">
        <v>150</v>
      </c>
      <c r="B2" s="206" t="s">
        <v>401</v>
      </c>
      <c r="C2" s="170" t="s">
        <v>128</v>
      </c>
      <c r="D2" s="46" t="s">
        <v>71</v>
      </c>
      <c r="E2" s="95" t="s">
        <v>33</v>
      </c>
      <c r="F2" s="46" t="s">
        <v>31</v>
      </c>
      <c r="G2" s="48" t="s">
        <v>162</v>
      </c>
      <c r="H2" s="90">
        <v>0</v>
      </c>
      <c r="I2" s="49" t="s">
        <v>58</v>
      </c>
      <c r="J2" s="171">
        <v>1</v>
      </c>
      <c r="K2" s="6" t="s">
        <v>107</v>
      </c>
      <c r="L2" s="6" t="s">
        <v>318</v>
      </c>
      <c r="M2" s="6" t="s">
        <v>363</v>
      </c>
      <c r="N2" s="197">
        <v>0</v>
      </c>
    </row>
    <row r="3" spans="1:14" ht="15" x14ac:dyDescent="0.25">
      <c r="A3" s="93" t="s">
        <v>151</v>
      </c>
      <c r="B3" s="206" t="s">
        <v>402</v>
      </c>
      <c r="C3" s="46"/>
      <c r="D3" s="46"/>
      <c r="E3" s="95" t="s">
        <v>35</v>
      </c>
      <c r="F3" s="46" t="s">
        <v>32</v>
      </c>
      <c r="G3" s="48" t="s">
        <v>163</v>
      </c>
      <c r="H3" s="90">
        <v>1001</v>
      </c>
      <c r="I3" s="49" t="s">
        <v>59</v>
      </c>
      <c r="J3" s="171">
        <v>2</v>
      </c>
      <c r="K3" s="6" t="s">
        <v>111</v>
      </c>
      <c r="L3" s="6" t="s">
        <v>319</v>
      </c>
      <c r="M3" s="6" t="s">
        <v>364</v>
      </c>
      <c r="N3" s="197" t="s">
        <v>354</v>
      </c>
    </row>
    <row r="4" spans="1:14" ht="15" x14ac:dyDescent="0.25">
      <c r="A4" s="93" t="s">
        <v>152</v>
      </c>
      <c r="B4" s="206" t="s">
        <v>403</v>
      </c>
      <c r="C4" s="46"/>
      <c r="D4" s="46"/>
      <c r="E4" s="95" t="s">
        <v>89</v>
      </c>
      <c r="F4" s="46" t="s">
        <v>33</v>
      </c>
      <c r="G4" s="48" t="s">
        <v>164</v>
      </c>
      <c r="H4" s="90">
        <v>1003</v>
      </c>
      <c r="I4" s="49"/>
      <c r="J4" s="171">
        <v>3</v>
      </c>
      <c r="K4" s="6" t="s">
        <v>172</v>
      </c>
      <c r="M4" s="6" t="s">
        <v>365</v>
      </c>
      <c r="N4" s="197" t="s">
        <v>355</v>
      </c>
    </row>
    <row r="5" spans="1:14" ht="15" x14ac:dyDescent="0.25">
      <c r="B5" s="206" t="s">
        <v>404</v>
      </c>
      <c r="C5" s="46"/>
      <c r="D5" s="46"/>
      <c r="E5" s="72">
        <v>60</v>
      </c>
      <c r="F5" s="46" t="s">
        <v>34</v>
      </c>
      <c r="G5" s="48" t="s">
        <v>165</v>
      </c>
      <c r="H5" s="90">
        <v>1011</v>
      </c>
      <c r="I5" s="49"/>
      <c r="J5" s="171">
        <v>4</v>
      </c>
      <c r="M5" s="6" t="s">
        <v>366</v>
      </c>
      <c r="N5" s="197" t="s">
        <v>356</v>
      </c>
    </row>
    <row r="6" spans="1:14" ht="15" x14ac:dyDescent="0.25">
      <c r="B6" s="46"/>
      <c r="C6" s="46"/>
      <c r="D6" s="46"/>
      <c r="E6" s="46"/>
      <c r="F6" s="46" t="s">
        <v>35</v>
      </c>
      <c r="H6" s="90">
        <v>1013</v>
      </c>
      <c r="J6" s="171">
        <v>5</v>
      </c>
      <c r="K6" s="7" t="s">
        <v>113</v>
      </c>
      <c r="L6" s="7" t="s">
        <v>323</v>
      </c>
      <c r="M6" s="6" t="s">
        <v>367</v>
      </c>
      <c r="N6" s="197" t="s">
        <v>357</v>
      </c>
    </row>
    <row r="7" spans="1:14" ht="15" x14ac:dyDescent="0.25">
      <c r="B7" s="46"/>
      <c r="C7" s="72"/>
      <c r="D7" s="72"/>
      <c r="E7" s="72"/>
      <c r="F7" s="191" t="s">
        <v>342</v>
      </c>
      <c r="H7" s="90">
        <v>1015</v>
      </c>
      <c r="I7" s="7"/>
      <c r="J7" s="171">
        <v>6</v>
      </c>
      <c r="K7" s="6">
        <v>0</v>
      </c>
      <c r="L7" s="6" t="s">
        <v>319</v>
      </c>
      <c r="M7" s="6" t="s">
        <v>368</v>
      </c>
    </row>
    <row r="8" spans="1:14" ht="15" x14ac:dyDescent="0.25">
      <c r="C8" s="92" t="s">
        <v>28</v>
      </c>
      <c r="D8" s="169" t="s">
        <v>159</v>
      </c>
      <c r="E8" s="169" t="s">
        <v>160</v>
      </c>
      <c r="F8" s="46"/>
      <c r="G8" s="47" t="s">
        <v>91</v>
      </c>
      <c r="H8" s="90">
        <v>1019</v>
      </c>
      <c r="I8" s="49"/>
      <c r="J8" s="171">
        <v>7</v>
      </c>
      <c r="M8" s="6" t="s">
        <v>369</v>
      </c>
    </row>
    <row r="9" spans="1:14" ht="15" x14ac:dyDescent="0.25">
      <c r="C9" s="72"/>
      <c r="D9" s="72"/>
      <c r="E9" s="46"/>
      <c r="F9" s="46"/>
      <c r="G9" s="48" t="s">
        <v>347</v>
      </c>
      <c r="H9" s="90">
        <v>3000</v>
      </c>
      <c r="I9" s="49"/>
      <c r="J9" s="171">
        <v>8</v>
      </c>
      <c r="M9" s="6" t="s">
        <v>370</v>
      </c>
    </row>
    <row r="10" spans="1:14" ht="15" x14ac:dyDescent="0.25">
      <c r="E10" s="46"/>
      <c r="F10" s="46"/>
      <c r="H10" s="90">
        <v>3002</v>
      </c>
      <c r="J10" s="171">
        <v>9</v>
      </c>
      <c r="M10" s="6" t="s">
        <v>371</v>
      </c>
    </row>
    <row r="11" spans="1:14" ht="15" x14ac:dyDescent="0.25">
      <c r="E11" s="46"/>
      <c r="F11" s="46"/>
      <c r="H11" s="90">
        <v>3003</v>
      </c>
      <c r="J11" s="171">
        <v>10</v>
      </c>
      <c r="M11" s="6" t="s">
        <v>372</v>
      </c>
    </row>
    <row r="12" spans="1:14" ht="15" x14ac:dyDescent="0.25">
      <c r="E12" s="46"/>
      <c r="F12" s="46"/>
      <c r="G12" s="47" t="s">
        <v>92</v>
      </c>
      <c r="H12" s="90">
        <v>3004</v>
      </c>
      <c r="J12" s="195">
        <v>11</v>
      </c>
      <c r="M12" s="6" t="s">
        <v>373</v>
      </c>
    </row>
    <row r="13" spans="1:14" ht="15" x14ac:dyDescent="0.25">
      <c r="B13" s="48" t="s">
        <v>170</v>
      </c>
      <c r="E13" s="46"/>
      <c r="F13" s="46"/>
      <c r="G13" s="48" t="s">
        <v>348</v>
      </c>
      <c r="H13" s="90">
        <v>3005</v>
      </c>
      <c r="J13" s="171">
        <v>12</v>
      </c>
      <c r="M13" s="6" t="s">
        <v>374</v>
      </c>
    </row>
    <row r="14" spans="1:14" ht="15" x14ac:dyDescent="0.25">
      <c r="E14" s="46"/>
      <c r="F14" s="46"/>
      <c r="H14" s="90">
        <v>3012</v>
      </c>
      <c r="J14" s="195">
        <v>13</v>
      </c>
      <c r="K14" s="107" t="s">
        <v>114</v>
      </c>
      <c r="M14" s="6" t="s">
        <v>375</v>
      </c>
    </row>
    <row r="15" spans="1:14" ht="15" x14ac:dyDescent="0.25">
      <c r="B15" s="48" t="s">
        <v>171</v>
      </c>
      <c r="E15" s="46"/>
      <c r="F15" s="46"/>
      <c r="H15" s="90">
        <v>5002</v>
      </c>
      <c r="J15" s="195">
        <v>14</v>
      </c>
      <c r="K15" s="49" t="s">
        <v>71</v>
      </c>
      <c r="M15" s="6" t="s">
        <v>376</v>
      </c>
    </row>
    <row r="16" spans="1:14" ht="15" x14ac:dyDescent="0.25">
      <c r="E16" s="46"/>
      <c r="F16" s="46"/>
      <c r="H16" s="90">
        <v>5005</v>
      </c>
      <c r="J16" s="171">
        <v>15</v>
      </c>
      <c r="M16" s="6">
        <v>0</v>
      </c>
    </row>
    <row r="17" spans="2:13" ht="15" x14ac:dyDescent="0.25">
      <c r="B17" s="31"/>
      <c r="E17" s="46"/>
      <c r="F17" s="46"/>
      <c r="G17" s="51"/>
      <c r="H17" s="90">
        <v>5009</v>
      </c>
      <c r="J17" s="171">
        <v>16</v>
      </c>
    </row>
    <row r="18" spans="2:13" ht="15" x14ac:dyDescent="0.25">
      <c r="B18" s="48" t="s">
        <v>115</v>
      </c>
      <c r="E18" s="46"/>
      <c r="F18" s="46"/>
      <c r="G18" s="51"/>
      <c r="H18" s="90">
        <v>5011</v>
      </c>
      <c r="J18" s="171">
        <v>17</v>
      </c>
      <c r="K18" s="48"/>
    </row>
    <row r="19" spans="2:13" ht="15" x14ac:dyDescent="0.25">
      <c r="B19" s="48" t="s">
        <v>116</v>
      </c>
      <c r="E19" s="46"/>
      <c r="F19" s="46"/>
      <c r="G19" s="51"/>
      <c r="H19" s="90">
        <v>5013</v>
      </c>
      <c r="J19" s="171">
        <v>18</v>
      </c>
      <c r="K19" s="48"/>
      <c r="M19" s="7" t="s">
        <v>383</v>
      </c>
    </row>
    <row r="20" spans="2:13" ht="15" x14ac:dyDescent="0.25">
      <c r="E20" s="46"/>
      <c r="F20" s="46"/>
      <c r="G20" s="51"/>
      <c r="H20" s="90">
        <v>5014</v>
      </c>
      <c r="J20" s="171">
        <v>19</v>
      </c>
      <c r="M20" s="6" t="s">
        <v>363</v>
      </c>
    </row>
    <row r="21" spans="2:13" ht="15" x14ac:dyDescent="0.25">
      <c r="B21" s="48" t="s">
        <v>324</v>
      </c>
      <c r="F21" s="46"/>
      <c r="G21" s="51"/>
      <c r="H21" s="90">
        <v>5018</v>
      </c>
      <c r="J21" s="171">
        <v>20</v>
      </c>
      <c r="M21" s="6" t="s">
        <v>366</v>
      </c>
    </row>
    <row r="22" spans="2:13" ht="15" x14ac:dyDescent="0.25">
      <c r="F22" s="46"/>
      <c r="G22" s="51"/>
      <c r="H22" s="90">
        <v>6005</v>
      </c>
      <c r="J22" s="49" t="s">
        <v>349</v>
      </c>
      <c r="M22" s="6" t="s">
        <v>367</v>
      </c>
    </row>
    <row r="23" spans="2:13" ht="15" x14ac:dyDescent="0.25">
      <c r="F23" s="46"/>
      <c r="G23" s="51"/>
      <c r="H23" s="90">
        <v>6009</v>
      </c>
      <c r="J23" s="49" t="s">
        <v>71</v>
      </c>
      <c r="K23" s="48" t="s">
        <v>379</v>
      </c>
      <c r="M23" s="6" t="s">
        <v>368</v>
      </c>
    </row>
    <row r="24" spans="2:13" ht="15" x14ac:dyDescent="0.25">
      <c r="F24" s="46"/>
      <c r="G24" s="51"/>
      <c r="H24" s="90">
        <v>6011</v>
      </c>
      <c r="J24" s="49" t="s">
        <v>128</v>
      </c>
      <c r="M24" s="6" t="s">
        <v>369</v>
      </c>
    </row>
    <row r="25" spans="2:13" ht="15" x14ac:dyDescent="0.25">
      <c r="F25" s="46"/>
      <c r="G25" s="51"/>
      <c r="H25" s="90">
        <v>6018</v>
      </c>
      <c r="J25" s="49" t="s">
        <v>33</v>
      </c>
      <c r="K25" s="48" t="s">
        <v>384</v>
      </c>
      <c r="M25" s="6" t="s">
        <v>370</v>
      </c>
    </row>
    <row r="26" spans="2:13" ht="15" x14ac:dyDescent="0.25">
      <c r="F26" s="46"/>
      <c r="G26" s="51"/>
      <c r="H26" s="90">
        <v>6026</v>
      </c>
      <c r="J26" s="49" t="s">
        <v>35</v>
      </c>
      <c r="M26" s="6" t="s">
        <v>373</v>
      </c>
    </row>
    <row r="27" spans="2:13" ht="15" x14ac:dyDescent="0.25">
      <c r="F27" s="46"/>
      <c r="G27" s="51"/>
      <c r="H27" s="90">
        <v>7001</v>
      </c>
      <c r="J27" s="49" t="s">
        <v>89</v>
      </c>
      <c r="M27" s="6" t="s">
        <v>374</v>
      </c>
    </row>
    <row r="28" spans="2:13" ht="15" x14ac:dyDescent="0.25">
      <c r="F28" s="46"/>
      <c r="G28" s="51"/>
      <c r="H28" s="90">
        <v>7006</v>
      </c>
      <c r="J28" s="49" t="s">
        <v>350</v>
      </c>
      <c r="M28" s="6" t="s">
        <v>375</v>
      </c>
    </row>
    <row r="29" spans="2:13" ht="15" x14ac:dyDescent="0.25">
      <c r="F29" s="46"/>
      <c r="G29" s="51"/>
      <c r="H29" s="90">
        <v>7012</v>
      </c>
      <c r="J29" s="49"/>
      <c r="M29" s="6" t="s">
        <v>376</v>
      </c>
    </row>
    <row r="30" spans="2:13" ht="15" x14ac:dyDescent="0.25">
      <c r="F30" s="46"/>
      <c r="G30" s="51"/>
      <c r="H30" s="90">
        <v>7015</v>
      </c>
      <c r="J30" s="49"/>
      <c r="M30" s="6">
        <v>0</v>
      </c>
    </row>
    <row r="31" spans="2:13" ht="15" x14ac:dyDescent="0.25">
      <c r="F31" s="46"/>
      <c r="G31" s="51"/>
      <c r="H31" s="90">
        <v>7016</v>
      </c>
      <c r="J31" s="49"/>
    </row>
    <row r="32" spans="2:13" ht="15" x14ac:dyDescent="0.25">
      <c r="F32" s="46"/>
      <c r="G32" s="51"/>
      <c r="H32" s="90" t="s">
        <v>204</v>
      </c>
      <c r="J32" s="49"/>
    </row>
    <row r="33" spans="6:10" ht="15" x14ac:dyDescent="0.25">
      <c r="F33" s="46"/>
      <c r="G33" s="51"/>
      <c r="H33" s="90" t="s">
        <v>207</v>
      </c>
      <c r="J33" s="49"/>
    </row>
    <row r="34" spans="6:10" ht="15" x14ac:dyDescent="0.25">
      <c r="F34" s="46"/>
      <c r="G34" s="51"/>
      <c r="H34" s="90">
        <v>7021</v>
      </c>
      <c r="J34" s="49"/>
    </row>
    <row r="35" spans="6:10" ht="15" x14ac:dyDescent="0.25">
      <c r="F35" s="46"/>
      <c r="G35" s="51"/>
      <c r="H35" s="90">
        <v>7022</v>
      </c>
      <c r="J35" s="49"/>
    </row>
    <row r="36" spans="6:10" ht="15" x14ac:dyDescent="0.25">
      <c r="F36" s="46"/>
      <c r="G36" s="51"/>
      <c r="H36" s="90">
        <v>7023</v>
      </c>
      <c r="J36" s="49"/>
    </row>
    <row r="37" spans="6:10" ht="15" x14ac:dyDescent="0.25">
      <c r="F37" s="46"/>
      <c r="G37" s="51"/>
      <c r="H37" s="90">
        <v>7024</v>
      </c>
      <c r="J37" s="49"/>
    </row>
    <row r="38" spans="6:10" ht="15" x14ac:dyDescent="0.25">
      <c r="F38" s="46"/>
      <c r="G38" s="51"/>
      <c r="H38" s="90">
        <v>7030</v>
      </c>
      <c r="J38" s="49"/>
    </row>
    <row r="39" spans="6:10" ht="15" x14ac:dyDescent="0.25">
      <c r="F39" s="46"/>
      <c r="G39" s="51"/>
      <c r="H39" s="90">
        <v>7035</v>
      </c>
      <c r="J39" s="49"/>
    </row>
    <row r="40" spans="6:10" ht="15" x14ac:dyDescent="0.25">
      <c r="F40" s="46"/>
      <c r="G40" s="51"/>
      <c r="H40" s="90">
        <v>7036</v>
      </c>
      <c r="J40" s="49"/>
    </row>
    <row r="41" spans="6:10" ht="15" x14ac:dyDescent="0.25">
      <c r="F41" s="46"/>
      <c r="G41" s="51"/>
      <c r="H41" s="90">
        <v>7038</v>
      </c>
      <c r="J41" s="49"/>
    </row>
    <row r="42" spans="6:10" ht="15" x14ac:dyDescent="0.25">
      <c r="F42" s="46"/>
      <c r="G42" s="51"/>
      <c r="H42" s="90">
        <v>7039</v>
      </c>
      <c r="J42" s="49"/>
    </row>
    <row r="43" spans="6:10" ht="15" x14ac:dyDescent="0.25">
      <c r="F43" s="46"/>
      <c r="G43" s="51"/>
      <c r="H43" s="90">
        <v>7040</v>
      </c>
      <c r="J43" s="49"/>
    </row>
    <row r="44" spans="6:10" ht="15" x14ac:dyDescent="0.25">
      <c r="F44" s="46"/>
      <c r="G44" s="51"/>
      <c r="H44" s="90">
        <v>7046</v>
      </c>
      <c r="J44" s="49"/>
    </row>
    <row r="45" spans="6:10" ht="15" x14ac:dyDescent="0.25">
      <c r="F45" s="46"/>
      <c r="G45" s="51"/>
      <c r="H45" s="90">
        <v>7047</v>
      </c>
      <c r="J45" s="49"/>
    </row>
    <row r="46" spans="6:10" ht="15" x14ac:dyDescent="0.25">
      <c r="F46" s="46"/>
      <c r="G46" s="51"/>
      <c r="H46" s="90">
        <v>7048</v>
      </c>
      <c r="J46" s="49"/>
    </row>
    <row r="47" spans="6:10" ht="15" x14ac:dyDescent="0.25">
      <c r="F47" s="46"/>
      <c r="G47" s="51"/>
      <c r="H47" s="90">
        <v>8001</v>
      </c>
      <c r="J47" s="49"/>
    </row>
    <row r="48" spans="6:10" ht="15" x14ac:dyDescent="0.25">
      <c r="F48" s="46"/>
      <c r="G48" s="51"/>
      <c r="H48" s="90">
        <v>8002</v>
      </c>
      <c r="J48" s="49"/>
    </row>
    <row r="49" spans="6:10" ht="15" x14ac:dyDescent="0.25">
      <c r="F49" s="46"/>
      <c r="G49" s="51"/>
      <c r="H49" s="90">
        <v>8003</v>
      </c>
      <c r="J49" s="49"/>
    </row>
    <row r="50" spans="6:10" ht="15" x14ac:dyDescent="0.25">
      <c r="F50" s="46"/>
      <c r="G50" s="51"/>
      <c r="H50" s="90">
        <v>8004</v>
      </c>
      <c r="J50" s="49"/>
    </row>
    <row r="51" spans="6:10" ht="15" x14ac:dyDescent="0.25">
      <c r="F51" s="46"/>
      <c r="G51" s="51"/>
      <c r="H51" s="90">
        <v>8007</v>
      </c>
      <c r="J51" s="49"/>
    </row>
    <row r="52" spans="6:10" ht="15" x14ac:dyDescent="0.25">
      <c r="F52" s="46"/>
      <c r="G52" s="51"/>
      <c r="H52" s="90">
        <v>8011</v>
      </c>
      <c r="J52" s="49"/>
    </row>
    <row r="53" spans="6:10" ht="15" x14ac:dyDescent="0.25">
      <c r="F53" s="46"/>
      <c r="G53" s="51"/>
      <c r="H53" s="90">
        <v>8012</v>
      </c>
      <c r="J53" s="49"/>
    </row>
    <row r="54" spans="6:10" ht="15" x14ac:dyDescent="0.25">
      <c r="F54" s="46"/>
      <c r="G54" s="51"/>
      <c r="H54" s="90">
        <v>8014</v>
      </c>
      <c r="J54" s="49"/>
    </row>
    <row r="55" spans="6:10" ht="15" x14ac:dyDescent="0.25">
      <c r="F55" s="46"/>
      <c r="G55" s="51"/>
      <c r="H55" s="90">
        <v>8016</v>
      </c>
      <c r="J55" s="49"/>
    </row>
    <row r="56" spans="6:10" ht="15" x14ac:dyDescent="0.25">
      <c r="F56" s="46"/>
      <c r="G56" s="51"/>
      <c r="H56" s="90">
        <v>8019</v>
      </c>
      <c r="J56" s="49"/>
    </row>
    <row r="57" spans="6:10" ht="15" x14ac:dyDescent="0.25">
      <c r="F57" s="46"/>
      <c r="G57" s="51"/>
      <c r="H57" s="90">
        <v>8023</v>
      </c>
      <c r="J57" s="49"/>
    </row>
    <row r="58" spans="6:10" ht="15" x14ac:dyDescent="0.25">
      <c r="F58" s="46"/>
      <c r="G58" s="51"/>
      <c r="H58" s="90">
        <v>8028</v>
      </c>
      <c r="J58" s="49"/>
    </row>
    <row r="59" spans="6:10" ht="15" x14ac:dyDescent="0.25">
      <c r="F59" s="46"/>
      <c r="G59" s="51"/>
      <c r="H59" s="90">
        <v>9001</v>
      </c>
      <c r="J59" s="49"/>
    </row>
    <row r="60" spans="6:10" ht="15" x14ac:dyDescent="0.25">
      <c r="F60" s="46"/>
      <c r="G60" s="51"/>
      <c r="H60" s="90">
        <v>9002</v>
      </c>
      <c r="J60" s="49"/>
    </row>
    <row r="61" spans="6:10" ht="15" x14ac:dyDescent="0.25">
      <c r="F61" s="46"/>
      <c r="G61" s="51"/>
      <c r="H61" s="90">
        <v>9003</v>
      </c>
      <c r="J61" s="49"/>
    </row>
    <row r="62" spans="6:10" ht="15" x14ac:dyDescent="0.25">
      <c r="F62" s="46"/>
      <c r="G62" s="51"/>
      <c r="H62" s="90">
        <v>9004</v>
      </c>
      <c r="J62" s="49"/>
    </row>
    <row r="63" spans="6:10" ht="15" x14ac:dyDescent="0.25">
      <c r="F63" s="46"/>
      <c r="G63" s="51"/>
      <c r="H63" s="90">
        <v>9005</v>
      </c>
      <c r="J63" s="49"/>
    </row>
    <row r="64" spans="6:10" ht="15" x14ac:dyDescent="0.25">
      <c r="F64" s="46"/>
      <c r="G64" s="51"/>
      <c r="H64" s="90" t="s">
        <v>192</v>
      </c>
      <c r="J64" s="49"/>
    </row>
    <row r="65" spans="6:10" ht="15" x14ac:dyDescent="0.25">
      <c r="F65" s="46"/>
      <c r="G65" s="51"/>
      <c r="H65" s="90" t="s">
        <v>193</v>
      </c>
      <c r="J65" s="49"/>
    </row>
    <row r="66" spans="6:10" ht="15" x14ac:dyDescent="0.25">
      <c r="F66" s="46"/>
      <c r="G66" s="51"/>
      <c r="H66" s="90">
        <v>9006</v>
      </c>
      <c r="J66" s="49"/>
    </row>
    <row r="67" spans="6:10" ht="15" x14ac:dyDescent="0.25">
      <c r="F67" s="46"/>
      <c r="G67" s="51"/>
      <c r="H67" s="90" t="s">
        <v>206</v>
      </c>
      <c r="J67" s="49"/>
    </row>
    <row r="68" spans="6:10" ht="15" x14ac:dyDescent="0.25">
      <c r="F68" s="46"/>
      <c r="G68" s="51"/>
      <c r="H68" s="90">
        <v>9007</v>
      </c>
      <c r="J68" s="49"/>
    </row>
    <row r="69" spans="6:10" ht="15" x14ac:dyDescent="0.25">
      <c r="F69" s="46"/>
      <c r="G69" s="51"/>
      <c r="H69" s="90">
        <v>9010</v>
      </c>
      <c r="J69" s="49"/>
    </row>
    <row r="70" spans="6:10" ht="15" x14ac:dyDescent="0.25">
      <c r="F70" s="46"/>
      <c r="G70" s="51"/>
      <c r="H70" s="90">
        <v>9016</v>
      </c>
      <c r="J70" s="49"/>
    </row>
    <row r="71" spans="6:10" ht="15" x14ac:dyDescent="0.25">
      <c r="F71" s="46"/>
      <c r="G71" s="51"/>
      <c r="H71" s="90" t="s">
        <v>205</v>
      </c>
      <c r="J71" s="48"/>
    </row>
    <row r="72" spans="6:10" ht="15" x14ac:dyDescent="0.25">
      <c r="F72" s="46"/>
      <c r="G72" s="51"/>
      <c r="H72" s="90">
        <v>9017</v>
      </c>
    </row>
    <row r="73" spans="6:10" ht="15" x14ac:dyDescent="0.25">
      <c r="F73" s="46"/>
      <c r="G73" s="51"/>
      <c r="H73" s="90">
        <v>9022</v>
      </c>
    </row>
    <row r="74" spans="6:10" ht="15" x14ac:dyDescent="0.25">
      <c r="F74" s="46"/>
      <c r="G74" s="51"/>
      <c r="H74" s="90" t="s">
        <v>175</v>
      </c>
    </row>
    <row r="75" spans="6:10" ht="15" x14ac:dyDescent="0.25">
      <c r="F75" s="46"/>
      <c r="G75" s="51"/>
      <c r="H75" s="90" t="s">
        <v>174</v>
      </c>
    </row>
    <row r="76" spans="6:10" ht="15" x14ac:dyDescent="0.25">
      <c r="F76" s="46"/>
      <c r="G76" s="51"/>
      <c r="H76" s="90" t="s">
        <v>173</v>
      </c>
    </row>
    <row r="77" spans="6:10" ht="15" x14ac:dyDescent="0.25">
      <c r="F77" s="46"/>
      <c r="G77" s="51"/>
      <c r="H77" s="90" t="s">
        <v>191</v>
      </c>
    </row>
    <row r="78" spans="6:10" ht="15" x14ac:dyDescent="0.25">
      <c r="F78" s="46"/>
      <c r="G78" s="51"/>
      <c r="H78" s="90" t="s">
        <v>72</v>
      </c>
    </row>
    <row r="79" spans="6:10" ht="15" x14ac:dyDescent="0.25">
      <c r="F79" s="46"/>
      <c r="G79" s="51"/>
      <c r="H79" s="90" t="s">
        <v>176</v>
      </c>
    </row>
    <row r="80" spans="6:10" ht="15" x14ac:dyDescent="0.25">
      <c r="F80" s="46"/>
      <c r="G80" s="51"/>
      <c r="H80" s="90" t="s">
        <v>177</v>
      </c>
    </row>
    <row r="81" spans="6:8" ht="15" x14ac:dyDescent="0.25">
      <c r="F81" s="46"/>
      <c r="H81" s="90" t="s">
        <v>178</v>
      </c>
    </row>
    <row r="82" spans="6:8" ht="15" x14ac:dyDescent="0.25">
      <c r="F82" s="46"/>
      <c r="H82" s="90" t="s">
        <v>179</v>
      </c>
    </row>
    <row r="83" spans="6:8" ht="15" x14ac:dyDescent="0.25">
      <c r="F83" s="46"/>
      <c r="H83" s="90" t="s">
        <v>180</v>
      </c>
    </row>
    <row r="84" spans="6:8" ht="15" x14ac:dyDescent="0.25">
      <c r="F84" s="46"/>
      <c r="H84" s="90" t="s">
        <v>186</v>
      </c>
    </row>
    <row r="85" spans="6:8" ht="15" x14ac:dyDescent="0.25">
      <c r="F85" s="46"/>
      <c r="H85" s="90" t="s">
        <v>187</v>
      </c>
    </row>
    <row r="86" spans="6:8" ht="15" x14ac:dyDescent="0.25">
      <c r="F86" s="46"/>
      <c r="H86" s="90" t="s">
        <v>181</v>
      </c>
    </row>
    <row r="87" spans="6:8" ht="15" x14ac:dyDescent="0.25">
      <c r="F87" s="46"/>
      <c r="H87" s="90" t="s">
        <v>195</v>
      </c>
    </row>
    <row r="88" spans="6:8" ht="15" x14ac:dyDescent="0.25">
      <c r="F88" s="46"/>
      <c r="H88" s="90" t="s">
        <v>183</v>
      </c>
    </row>
    <row r="89" spans="6:8" ht="15" x14ac:dyDescent="0.25">
      <c r="F89" s="46"/>
      <c r="H89" s="90" t="s">
        <v>196</v>
      </c>
    </row>
    <row r="90" spans="6:8" ht="15" x14ac:dyDescent="0.25">
      <c r="F90" s="46"/>
      <c r="H90" s="90" t="s">
        <v>197</v>
      </c>
    </row>
    <row r="91" spans="6:8" ht="15" x14ac:dyDescent="0.25">
      <c r="F91" s="46"/>
      <c r="H91" s="90" t="s">
        <v>184</v>
      </c>
    </row>
    <row r="92" spans="6:8" x14ac:dyDescent="0.2">
      <c r="H92" s="90" t="s">
        <v>199</v>
      </c>
    </row>
    <row r="93" spans="6:8" x14ac:dyDescent="0.2">
      <c r="H93" s="90" t="s">
        <v>185</v>
      </c>
    </row>
    <row r="94" spans="6:8" x14ac:dyDescent="0.2">
      <c r="H94" s="90" t="s">
        <v>182</v>
      </c>
    </row>
    <row r="95" spans="6:8" x14ac:dyDescent="0.2">
      <c r="H95" s="90" t="s">
        <v>188</v>
      </c>
    </row>
    <row r="96" spans="6:8" x14ac:dyDescent="0.2">
      <c r="H96" s="90" t="s">
        <v>189</v>
      </c>
    </row>
    <row r="97" spans="8:8" x14ac:dyDescent="0.2">
      <c r="H97" s="90" t="s">
        <v>198</v>
      </c>
    </row>
    <row r="98" spans="8:8" x14ac:dyDescent="0.2">
      <c r="H98" s="90" t="s">
        <v>200</v>
      </c>
    </row>
    <row r="99" spans="8:8" x14ac:dyDescent="0.2">
      <c r="H99" s="90" t="s">
        <v>201</v>
      </c>
    </row>
    <row r="100" spans="8:8" x14ac:dyDescent="0.2">
      <c r="H100" s="90" t="s">
        <v>202</v>
      </c>
    </row>
    <row r="101" spans="8:8" x14ac:dyDescent="0.2">
      <c r="H101" s="90" t="s">
        <v>203</v>
      </c>
    </row>
    <row r="102" spans="8:8" x14ac:dyDescent="0.2">
      <c r="H102" s="90" t="s">
        <v>190</v>
      </c>
    </row>
    <row r="103" spans="8:8" x14ac:dyDescent="0.2">
      <c r="H103" s="90" t="s">
        <v>194</v>
      </c>
    </row>
  </sheetData>
  <sheetProtection algorithmName="SHA-512" hashValue="aebs1hKUWxu8IU0DGqBPfFySzC2vwZhZobFVKrSzmrDO0MDvALW5GeaTBRMDPady1MssrUfECS5OoD3E3X+cBQ==" saltValue="HVYPYwM72KdW16nyNG6V4A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F15DE-A58A-4FA7-ADB5-1F6FD7D38331}">
  <dimension ref="A2:L180"/>
  <sheetViews>
    <sheetView showGridLines="0" zoomScaleNormal="100" workbookViewId="0">
      <selection activeCell="R2" sqref="R2"/>
    </sheetView>
  </sheetViews>
  <sheetFormatPr defaultColWidth="9.28515625" defaultRowHeight="12.75" x14ac:dyDescent="0.2"/>
  <cols>
    <col min="1" max="1" width="17.28515625" style="37" customWidth="1"/>
    <col min="2" max="2" width="37.7109375" style="37" customWidth="1"/>
    <col min="3" max="3" width="57.42578125" style="37" customWidth="1"/>
    <col min="4" max="4" width="5.42578125" style="1" customWidth="1"/>
    <col min="5" max="5" width="20.7109375" style="1" bestFit="1" customWidth="1"/>
    <col min="6" max="6" width="17.5703125" style="1" customWidth="1"/>
    <col min="7" max="16384" width="9.28515625" style="1"/>
  </cols>
  <sheetData>
    <row r="2" spans="1:12" ht="32.25" customHeight="1" x14ac:dyDescent="0.2">
      <c r="A2" s="123" t="s">
        <v>393</v>
      </c>
    </row>
    <row r="3" spans="1:12" ht="6.75" customHeight="1" x14ac:dyDescent="0.2">
      <c r="A3" s="115"/>
    </row>
    <row r="4" spans="1:12" ht="13.15" customHeight="1" x14ac:dyDescent="0.2">
      <c r="A4" s="116" t="s">
        <v>18</v>
      </c>
      <c r="B4" s="117"/>
      <c r="C4" s="118"/>
    </row>
    <row r="5" spans="1:12" ht="13.15" customHeight="1" x14ac:dyDescent="0.2">
      <c r="A5" s="282" t="s">
        <v>79</v>
      </c>
      <c r="B5" s="283"/>
      <c r="C5" s="284"/>
      <c r="E5" s="176" t="s">
        <v>28</v>
      </c>
      <c r="F5" s="175" t="s">
        <v>160</v>
      </c>
      <c r="G5" s="175" t="s">
        <v>159</v>
      </c>
      <c r="H5" s="175"/>
    </row>
    <row r="6" spans="1:12" ht="13.15" customHeight="1" x14ac:dyDescent="0.2">
      <c r="A6" s="282"/>
      <c r="B6" s="283"/>
      <c r="C6" s="284"/>
      <c r="E6" s="77"/>
      <c r="F6" s="77"/>
      <c r="G6" s="77"/>
      <c r="H6" s="77"/>
      <c r="I6" s="77"/>
      <c r="J6" s="172"/>
      <c r="K6" s="172"/>
      <c r="L6" s="173"/>
    </row>
    <row r="7" spans="1:12" ht="13.15" customHeight="1" x14ac:dyDescent="0.2">
      <c r="A7" s="96" t="s">
        <v>80</v>
      </c>
      <c r="B7" s="97"/>
      <c r="C7" s="94"/>
      <c r="E7" s="55"/>
      <c r="F7" s="55"/>
      <c r="G7" s="55"/>
      <c r="H7" s="8"/>
      <c r="I7" s="23"/>
      <c r="J7" s="172"/>
      <c r="K7" s="172"/>
      <c r="L7" s="173"/>
    </row>
    <row r="8" spans="1:12" ht="13.15" customHeight="1" x14ac:dyDescent="0.2">
      <c r="E8" s="56"/>
      <c r="F8" s="56"/>
      <c r="G8" s="56"/>
      <c r="H8" s="8"/>
      <c r="I8" s="23"/>
      <c r="J8" s="172"/>
      <c r="K8" s="172"/>
      <c r="L8" s="173"/>
    </row>
    <row r="9" spans="1:12" ht="13.15" customHeight="1" x14ac:dyDescent="0.2">
      <c r="A9" s="32" t="s">
        <v>109</v>
      </c>
      <c r="E9" s="56"/>
      <c r="F9" s="56"/>
      <c r="G9" s="56"/>
      <c r="H9" s="8"/>
      <c r="I9" s="23"/>
      <c r="J9" s="172"/>
      <c r="K9" s="172"/>
      <c r="L9" s="173"/>
    </row>
    <row r="10" spans="1:12" ht="13.15" customHeight="1" x14ac:dyDescent="0.2">
      <c r="A10" s="119" t="s">
        <v>16</v>
      </c>
      <c r="B10" s="119" t="s">
        <v>17</v>
      </c>
      <c r="C10" s="120" t="s">
        <v>18</v>
      </c>
      <c r="E10" s="56"/>
      <c r="F10" s="56"/>
      <c r="G10" s="56"/>
      <c r="H10" s="8"/>
      <c r="I10" s="23"/>
      <c r="J10" s="172"/>
      <c r="K10" s="172"/>
      <c r="L10" s="173"/>
    </row>
    <row r="11" spans="1:12" ht="13.15" customHeight="1" x14ac:dyDescent="0.2">
      <c r="A11" s="73" t="s">
        <v>394</v>
      </c>
      <c r="B11" s="34" t="s">
        <v>395</v>
      </c>
      <c r="C11" s="34"/>
      <c r="E11" s="27"/>
      <c r="F11" s="27"/>
      <c r="G11" s="174"/>
      <c r="H11" s="29"/>
      <c r="I11" s="29"/>
      <c r="J11" s="172"/>
      <c r="K11" s="172"/>
      <c r="L11" s="173"/>
    </row>
    <row r="12" spans="1:12" ht="13.15" customHeight="1" x14ac:dyDescent="0.2">
      <c r="A12" s="93"/>
      <c r="B12" s="121"/>
      <c r="E12" s="57"/>
      <c r="F12" s="57"/>
      <c r="G12" s="57"/>
      <c r="H12" s="8"/>
      <c r="I12" s="23"/>
      <c r="J12" s="172"/>
      <c r="K12" s="172"/>
      <c r="L12" s="173"/>
    </row>
    <row r="13" spans="1:12" ht="13.15" customHeight="1" x14ac:dyDescent="0.2">
      <c r="A13" s="32" t="s">
        <v>43</v>
      </c>
      <c r="E13" s="172"/>
      <c r="F13" s="172"/>
      <c r="G13" s="172"/>
      <c r="H13" s="172"/>
      <c r="I13" s="172"/>
      <c r="J13" s="172"/>
      <c r="K13" s="172"/>
      <c r="L13" s="173"/>
    </row>
    <row r="14" spans="1:12" ht="13.15" customHeight="1" x14ac:dyDescent="0.2">
      <c r="A14" s="119" t="s">
        <v>16</v>
      </c>
      <c r="B14" s="119" t="s">
        <v>17</v>
      </c>
      <c r="C14" s="120" t="s">
        <v>18</v>
      </c>
    </row>
    <row r="15" spans="1:12" ht="13.15" customHeight="1" x14ac:dyDescent="0.2">
      <c r="A15" s="73" t="s">
        <v>150</v>
      </c>
      <c r="B15" s="34" t="s">
        <v>153</v>
      </c>
      <c r="C15" s="34" t="s">
        <v>73</v>
      </c>
    </row>
    <row r="16" spans="1:12" ht="13.15" customHeight="1" x14ac:dyDescent="0.2">
      <c r="A16" s="73" t="s">
        <v>151</v>
      </c>
      <c r="B16" s="34" t="s">
        <v>154</v>
      </c>
      <c r="C16" s="34" t="s">
        <v>74</v>
      </c>
    </row>
    <row r="17" spans="1:11" ht="13.15" customHeight="1" x14ac:dyDescent="0.2">
      <c r="A17" s="73" t="s">
        <v>152</v>
      </c>
      <c r="B17" s="34" t="s">
        <v>155</v>
      </c>
      <c r="C17" s="34" t="s">
        <v>75</v>
      </c>
    </row>
    <row r="18" spans="1:11" ht="13.15" customHeight="1" x14ac:dyDescent="0.2">
      <c r="A18" s="93"/>
    </row>
    <row r="19" spans="1:11" ht="13.15" customHeight="1" x14ac:dyDescent="0.2">
      <c r="A19" s="32" t="s">
        <v>398</v>
      </c>
    </row>
    <row r="20" spans="1:11" ht="13.15" customHeight="1" x14ac:dyDescent="0.2">
      <c r="A20" s="119" t="s">
        <v>16</v>
      </c>
      <c r="B20" s="119" t="s">
        <v>17</v>
      </c>
      <c r="C20" s="120" t="s">
        <v>18</v>
      </c>
    </row>
    <row r="21" spans="1:11" ht="13.15" customHeight="1" x14ac:dyDescent="0.2">
      <c r="A21" s="73" t="s">
        <v>401</v>
      </c>
      <c r="B21" s="34" t="s">
        <v>410</v>
      </c>
      <c r="C21" s="34"/>
    </row>
    <row r="22" spans="1:11" ht="13.15" customHeight="1" x14ac:dyDescent="0.2">
      <c r="A22" s="73" t="s">
        <v>402</v>
      </c>
      <c r="B22" s="34" t="s">
        <v>411</v>
      </c>
      <c r="C22" s="34"/>
    </row>
    <row r="23" spans="1:11" ht="13.15" customHeight="1" x14ac:dyDescent="0.2">
      <c r="A23" s="73" t="s">
        <v>403</v>
      </c>
      <c r="B23" s="34" t="s">
        <v>412</v>
      </c>
      <c r="C23" s="34"/>
    </row>
    <row r="24" spans="1:11" ht="13.15" customHeight="1" x14ac:dyDescent="0.2">
      <c r="A24" s="73" t="s">
        <v>404</v>
      </c>
      <c r="B24" s="34" t="s">
        <v>413</v>
      </c>
      <c r="C24" s="34"/>
    </row>
    <row r="25" spans="1:11" ht="13.15" customHeight="1" x14ac:dyDescent="0.2">
      <c r="A25" s="44"/>
    </row>
    <row r="26" spans="1:11" ht="13.15" customHeight="1" x14ac:dyDescent="0.2">
      <c r="A26" s="32" t="s">
        <v>70</v>
      </c>
    </row>
    <row r="27" spans="1:11" ht="13.15" customHeight="1" x14ac:dyDescent="0.2">
      <c r="A27" s="120" t="s">
        <v>16</v>
      </c>
      <c r="B27" s="120" t="s">
        <v>17</v>
      </c>
      <c r="C27" s="120" t="s">
        <v>18</v>
      </c>
      <c r="E27" s="129" t="s">
        <v>119</v>
      </c>
      <c r="F27" s="130" t="s">
        <v>120</v>
      </c>
      <c r="G27" s="125">
        <v>20</v>
      </c>
      <c r="H27" s="125">
        <v>30</v>
      </c>
      <c r="I27" s="125">
        <v>40</v>
      </c>
      <c r="J27" s="125">
        <v>50</v>
      </c>
      <c r="K27" s="125">
        <v>60</v>
      </c>
    </row>
    <row r="28" spans="1:11" ht="13.15" customHeight="1" x14ac:dyDescent="0.2">
      <c r="A28" s="88">
        <v>0</v>
      </c>
      <c r="B28" s="122"/>
      <c r="C28" s="112" t="s">
        <v>158</v>
      </c>
      <c r="E28" s="131" t="s">
        <v>117</v>
      </c>
      <c r="F28" s="128" t="s">
        <v>121</v>
      </c>
      <c r="G28" s="126">
        <v>0.2</v>
      </c>
      <c r="H28" s="126">
        <v>0.35</v>
      </c>
      <c r="I28" s="126">
        <v>0.45</v>
      </c>
      <c r="J28" s="126">
        <v>0.55000000000000004</v>
      </c>
      <c r="K28" s="126">
        <v>0.7</v>
      </c>
    </row>
    <row r="29" spans="1:11" ht="13.15" customHeight="1" x14ac:dyDescent="0.2">
      <c r="A29" s="33" t="s">
        <v>69</v>
      </c>
      <c r="B29" s="122"/>
      <c r="C29" s="112" t="s">
        <v>156</v>
      </c>
      <c r="E29" s="132" t="s">
        <v>145</v>
      </c>
      <c r="F29" s="128" t="s">
        <v>122</v>
      </c>
      <c r="G29" s="127">
        <v>2.94</v>
      </c>
      <c r="H29" s="127">
        <v>2.04</v>
      </c>
      <c r="I29" s="127">
        <v>1.69</v>
      </c>
      <c r="J29" s="127">
        <v>1.45</v>
      </c>
      <c r="K29" s="127">
        <v>1.19</v>
      </c>
    </row>
    <row r="30" spans="1:11" ht="13.15" customHeight="1" x14ac:dyDescent="0.2">
      <c r="A30" s="33" t="s">
        <v>37</v>
      </c>
      <c r="B30" s="34"/>
      <c r="C30" s="112" t="s">
        <v>157</v>
      </c>
      <c r="E30" s="132" t="s">
        <v>118</v>
      </c>
      <c r="F30" s="128" t="s">
        <v>123</v>
      </c>
      <c r="G30" s="127">
        <v>0.16</v>
      </c>
      <c r="H30" s="127">
        <v>0.24</v>
      </c>
      <c r="I30" s="127">
        <v>0.32</v>
      </c>
      <c r="J30" s="127">
        <v>0.4</v>
      </c>
      <c r="K30" s="127">
        <v>0.48</v>
      </c>
    </row>
    <row r="31" spans="1:11" ht="13.15" customHeight="1" x14ac:dyDescent="0.2">
      <c r="A31" s="33" t="s">
        <v>38</v>
      </c>
      <c r="B31" s="34"/>
      <c r="C31" s="112" t="s">
        <v>157</v>
      </c>
    </row>
    <row r="32" spans="1:11" ht="13.15" customHeight="1" x14ac:dyDescent="0.2">
      <c r="A32" s="33" t="s">
        <v>39</v>
      </c>
      <c r="B32" s="34"/>
      <c r="C32" s="112" t="s">
        <v>157</v>
      </c>
      <c r="F32" s="124"/>
    </row>
    <row r="33" spans="1:7" ht="13.15" customHeight="1" x14ac:dyDescent="0.2">
      <c r="A33" s="33" t="s">
        <v>40</v>
      </c>
      <c r="B33" s="34"/>
      <c r="C33" s="112" t="s">
        <v>157</v>
      </c>
      <c r="G33" s="43"/>
    </row>
    <row r="34" spans="1:7" ht="13.15" customHeight="1" x14ac:dyDescent="0.2">
      <c r="A34" s="50"/>
    </row>
    <row r="35" spans="1:7" ht="13.15" customHeight="1" x14ac:dyDescent="0.2">
      <c r="A35" s="32" t="s">
        <v>86</v>
      </c>
      <c r="E35" s="175" t="s">
        <v>310</v>
      </c>
    </row>
    <row r="36" spans="1:7" ht="13.15" customHeight="1" x14ac:dyDescent="0.2">
      <c r="A36" s="120" t="s">
        <v>16</v>
      </c>
      <c r="B36" s="120" t="s">
        <v>17</v>
      </c>
      <c r="C36" s="120" t="s">
        <v>24</v>
      </c>
    </row>
    <row r="37" spans="1:7" ht="13.15" customHeight="1" x14ac:dyDescent="0.2">
      <c r="A37" s="108">
        <v>20</v>
      </c>
      <c r="B37" s="109" t="s">
        <v>81</v>
      </c>
      <c r="C37" s="112" t="s">
        <v>44</v>
      </c>
      <c r="D37"/>
    </row>
    <row r="38" spans="1:7" ht="13.15" customHeight="1" x14ac:dyDescent="0.2">
      <c r="A38" s="110">
        <v>25</v>
      </c>
      <c r="B38" s="109" t="s">
        <v>82</v>
      </c>
      <c r="C38" s="112" t="s">
        <v>45</v>
      </c>
      <c r="D38"/>
    </row>
    <row r="39" spans="1:7" ht="13.15" customHeight="1" x14ac:dyDescent="0.2">
      <c r="A39" s="110">
        <v>30</v>
      </c>
      <c r="B39" s="109" t="s">
        <v>83</v>
      </c>
      <c r="C39" s="112" t="s">
        <v>46</v>
      </c>
      <c r="D39"/>
    </row>
    <row r="40" spans="1:7" ht="13.15" customHeight="1" x14ac:dyDescent="0.2">
      <c r="A40" s="110">
        <v>35</v>
      </c>
      <c r="B40" s="109" t="s">
        <v>84</v>
      </c>
      <c r="C40" s="112" t="s">
        <v>47</v>
      </c>
      <c r="D40"/>
    </row>
    <row r="41" spans="1:7" ht="13.15" customHeight="1" x14ac:dyDescent="0.2">
      <c r="A41" s="110">
        <v>40</v>
      </c>
      <c r="B41" s="109" t="s">
        <v>85</v>
      </c>
      <c r="C41" s="112" t="s">
        <v>48</v>
      </c>
      <c r="D41"/>
    </row>
    <row r="42" spans="1:7" ht="13.15" customHeight="1" x14ac:dyDescent="0.2">
      <c r="A42" s="110">
        <v>45</v>
      </c>
      <c r="B42" s="109" t="s">
        <v>340</v>
      </c>
      <c r="C42" s="112" t="s">
        <v>341</v>
      </c>
      <c r="D42"/>
    </row>
    <row r="43" spans="1:7" ht="13.15" customHeight="1" x14ac:dyDescent="0.2"/>
    <row r="44" spans="1:7" ht="13.15" customHeight="1" x14ac:dyDescent="0.2">
      <c r="A44" s="32" t="s">
        <v>344</v>
      </c>
      <c r="E44" s="175" t="s">
        <v>344</v>
      </c>
    </row>
    <row r="45" spans="1:7" ht="13.15" customHeight="1" x14ac:dyDescent="0.2">
      <c r="A45" s="120" t="s">
        <v>16</v>
      </c>
      <c r="B45" s="120" t="s">
        <v>17</v>
      </c>
      <c r="C45" s="120" t="s">
        <v>380</v>
      </c>
    </row>
    <row r="46" spans="1:7" ht="13.15" customHeight="1" x14ac:dyDescent="0.2">
      <c r="A46" s="91" t="s">
        <v>348</v>
      </c>
      <c r="B46" s="112" t="s">
        <v>161</v>
      </c>
      <c r="C46" s="112" t="s">
        <v>158</v>
      </c>
    </row>
    <row r="47" spans="1:7" ht="13.15" customHeight="1" x14ac:dyDescent="0.2">
      <c r="A47" s="108" t="s">
        <v>347</v>
      </c>
      <c r="B47" s="109" t="s">
        <v>150</v>
      </c>
      <c r="C47" s="112" t="s">
        <v>156</v>
      </c>
    </row>
    <row r="48" spans="1:7" ht="13.15" customHeight="1" x14ac:dyDescent="0.2">
      <c r="A48" s="110" t="s">
        <v>162</v>
      </c>
      <c r="B48" s="111" t="s">
        <v>166</v>
      </c>
      <c r="C48" s="112" t="s">
        <v>157</v>
      </c>
    </row>
    <row r="49" spans="1:3" ht="13.15" customHeight="1" x14ac:dyDescent="0.2">
      <c r="A49" s="110" t="s">
        <v>163</v>
      </c>
      <c r="B49" s="111" t="s">
        <v>167</v>
      </c>
      <c r="C49" s="112" t="s">
        <v>157</v>
      </c>
    </row>
    <row r="50" spans="1:3" ht="13.15" customHeight="1" x14ac:dyDescent="0.2">
      <c r="A50" s="110" t="s">
        <v>164</v>
      </c>
      <c r="B50" s="111" t="s">
        <v>168</v>
      </c>
      <c r="C50" s="112" t="s">
        <v>157</v>
      </c>
    </row>
    <row r="51" spans="1:3" ht="13.15" customHeight="1" x14ac:dyDescent="0.2">
      <c r="A51" s="110" t="s">
        <v>165</v>
      </c>
      <c r="B51" s="111" t="s">
        <v>169</v>
      </c>
      <c r="C51" s="112" t="s">
        <v>157</v>
      </c>
    </row>
    <row r="52" spans="1:3" ht="13.15" customHeight="1" x14ac:dyDescent="0.2"/>
    <row r="53" spans="1:3" ht="13.15" customHeight="1" x14ac:dyDescent="0.2">
      <c r="A53" s="32" t="s">
        <v>346</v>
      </c>
    </row>
    <row r="54" spans="1:3" ht="13.15" customHeight="1" x14ac:dyDescent="0.2">
      <c r="A54" s="120" t="s">
        <v>16</v>
      </c>
      <c r="B54" s="120" t="s">
        <v>17</v>
      </c>
      <c r="C54" s="120" t="s">
        <v>18</v>
      </c>
    </row>
    <row r="55" spans="1:3" ht="13.15" customHeight="1" x14ac:dyDescent="0.2">
      <c r="A55" s="91">
        <v>0</v>
      </c>
      <c r="B55" s="109" t="s">
        <v>88</v>
      </c>
      <c r="C55" s="112"/>
    </row>
    <row r="56" spans="1:3" ht="13.15" customHeight="1" x14ac:dyDescent="0.2">
      <c r="A56" s="91">
        <v>1001</v>
      </c>
      <c r="B56" s="109" t="s">
        <v>239</v>
      </c>
      <c r="C56" s="112"/>
    </row>
    <row r="57" spans="1:3" ht="13.15" customHeight="1" x14ac:dyDescent="0.2">
      <c r="A57" s="91">
        <v>1003</v>
      </c>
      <c r="B57" s="109" t="s">
        <v>240</v>
      </c>
      <c r="C57" s="112"/>
    </row>
    <row r="58" spans="1:3" ht="13.15" customHeight="1" x14ac:dyDescent="0.2">
      <c r="A58" s="91">
        <v>1011</v>
      </c>
      <c r="B58" s="109" t="s">
        <v>241</v>
      </c>
      <c r="C58" s="112"/>
    </row>
    <row r="59" spans="1:3" ht="13.15" customHeight="1" x14ac:dyDescent="0.2">
      <c r="A59" s="91">
        <v>1013</v>
      </c>
      <c r="B59" s="109" t="s">
        <v>242</v>
      </c>
      <c r="C59" s="112"/>
    </row>
    <row r="60" spans="1:3" ht="13.15" customHeight="1" x14ac:dyDescent="0.2">
      <c r="A60" s="91">
        <v>1015</v>
      </c>
      <c r="B60" s="109" t="s">
        <v>243</v>
      </c>
      <c r="C60" s="112"/>
    </row>
    <row r="61" spans="1:3" ht="13.15" customHeight="1" x14ac:dyDescent="0.2">
      <c r="A61" s="91">
        <v>1019</v>
      </c>
      <c r="B61" s="109" t="s">
        <v>244</v>
      </c>
      <c r="C61" s="112"/>
    </row>
    <row r="62" spans="1:3" ht="13.15" customHeight="1" x14ac:dyDescent="0.2">
      <c r="A62" s="91">
        <v>3000</v>
      </c>
      <c r="B62" s="109" t="s">
        <v>245</v>
      </c>
      <c r="C62" s="112"/>
    </row>
    <row r="63" spans="1:3" ht="13.15" customHeight="1" x14ac:dyDescent="0.2">
      <c r="A63" s="91">
        <v>3002</v>
      </c>
      <c r="B63" s="109" t="s">
        <v>246</v>
      </c>
      <c r="C63" s="112"/>
    </row>
    <row r="64" spans="1:3" ht="13.15" customHeight="1" x14ac:dyDescent="0.2">
      <c r="A64" s="91">
        <v>3003</v>
      </c>
      <c r="B64" s="109" t="s">
        <v>247</v>
      </c>
      <c r="C64" s="112"/>
    </row>
    <row r="65" spans="1:3" ht="13.15" customHeight="1" x14ac:dyDescent="0.2">
      <c r="A65" s="91">
        <v>3004</v>
      </c>
      <c r="B65" s="109" t="s">
        <v>248</v>
      </c>
      <c r="C65" s="112"/>
    </row>
    <row r="66" spans="1:3" ht="13.15" customHeight="1" x14ac:dyDescent="0.2">
      <c r="A66" s="91">
        <v>3005</v>
      </c>
      <c r="B66" s="109" t="s">
        <v>249</v>
      </c>
      <c r="C66" s="112"/>
    </row>
    <row r="67" spans="1:3" ht="13.15" customHeight="1" x14ac:dyDescent="0.2">
      <c r="A67" s="91">
        <v>3012</v>
      </c>
      <c r="B67" s="109" t="s">
        <v>250</v>
      </c>
      <c r="C67" s="112"/>
    </row>
    <row r="68" spans="1:3" ht="13.15" customHeight="1" x14ac:dyDescent="0.2">
      <c r="A68" s="91">
        <v>5002</v>
      </c>
      <c r="B68" s="109" t="s">
        <v>251</v>
      </c>
      <c r="C68" s="112"/>
    </row>
    <row r="69" spans="1:3" ht="13.15" customHeight="1" x14ac:dyDescent="0.2">
      <c r="A69" s="91">
        <v>5005</v>
      </c>
      <c r="B69" s="109" t="s">
        <v>252</v>
      </c>
      <c r="C69" s="112"/>
    </row>
    <row r="70" spans="1:3" ht="13.15" customHeight="1" x14ac:dyDescent="0.2">
      <c r="A70" s="91">
        <v>5009</v>
      </c>
      <c r="B70" s="109" t="s">
        <v>253</v>
      </c>
      <c r="C70" s="112"/>
    </row>
    <row r="71" spans="1:3" ht="13.15" customHeight="1" x14ac:dyDescent="0.2">
      <c r="A71" s="91">
        <v>5011</v>
      </c>
      <c r="B71" s="109" t="s">
        <v>254</v>
      </c>
      <c r="C71" s="112"/>
    </row>
    <row r="72" spans="1:3" ht="13.15" customHeight="1" x14ac:dyDescent="0.2">
      <c r="A72" s="91">
        <v>5013</v>
      </c>
      <c r="B72" s="109" t="s">
        <v>255</v>
      </c>
      <c r="C72" s="112"/>
    </row>
    <row r="73" spans="1:3" ht="13.15" customHeight="1" x14ac:dyDescent="0.2">
      <c r="A73" s="91">
        <v>5014</v>
      </c>
      <c r="B73" s="109" t="s">
        <v>304</v>
      </c>
      <c r="C73" s="112"/>
    </row>
    <row r="74" spans="1:3" ht="13.15" customHeight="1" x14ac:dyDescent="0.2">
      <c r="A74" s="91">
        <v>5018</v>
      </c>
      <c r="B74" s="109" t="s">
        <v>256</v>
      </c>
      <c r="C74" s="112"/>
    </row>
    <row r="75" spans="1:3" ht="13.15" customHeight="1" x14ac:dyDescent="0.2">
      <c r="A75" s="91">
        <v>6005</v>
      </c>
      <c r="B75" s="109" t="s">
        <v>257</v>
      </c>
      <c r="C75" s="112"/>
    </row>
    <row r="76" spans="1:3" ht="13.15" customHeight="1" x14ac:dyDescent="0.2">
      <c r="A76" s="91">
        <v>6009</v>
      </c>
      <c r="B76" s="109" t="s">
        <v>258</v>
      </c>
      <c r="C76" s="112"/>
    </row>
    <row r="77" spans="1:3" ht="13.15" customHeight="1" x14ac:dyDescent="0.2">
      <c r="A77" s="91">
        <v>6011</v>
      </c>
      <c r="B77" s="109" t="s">
        <v>259</v>
      </c>
      <c r="C77" s="112"/>
    </row>
    <row r="78" spans="1:3" ht="13.15" customHeight="1" x14ac:dyDescent="0.2">
      <c r="A78" s="91">
        <v>6018</v>
      </c>
      <c r="B78" s="109" t="s">
        <v>260</v>
      </c>
      <c r="C78" s="112"/>
    </row>
    <row r="79" spans="1:3" ht="13.15" customHeight="1" x14ac:dyDescent="0.2">
      <c r="A79" s="91">
        <v>6026</v>
      </c>
      <c r="B79" s="109" t="s">
        <v>261</v>
      </c>
      <c r="C79" s="112"/>
    </row>
    <row r="80" spans="1:3" ht="13.15" customHeight="1" x14ac:dyDescent="0.2">
      <c r="A80" s="91">
        <v>7001</v>
      </c>
      <c r="B80" s="109" t="s">
        <v>262</v>
      </c>
      <c r="C80" s="112"/>
    </row>
    <row r="81" spans="1:3" ht="13.15" customHeight="1" x14ac:dyDescent="0.2">
      <c r="A81" s="91">
        <v>7006</v>
      </c>
      <c r="B81" s="109" t="s">
        <v>263</v>
      </c>
      <c r="C81" s="112"/>
    </row>
    <row r="82" spans="1:3" ht="13.15" customHeight="1" x14ac:dyDescent="0.2">
      <c r="A82" s="91">
        <v>7012</v>
      </c>
      <c r="B82" s="109" t="s">
        <v>264</v>
      </c>
      <c r="C82" s="112"/>
    </row>
    <row r="83" spans="1:3" ht="13.15" customHeight="1" x14ac:dyDescent="0.2">
      <c r="A83" s="91">
        <v>7015</v>
      </c>
      <c r="B83" s="109" t="s">
        <v>265</v>
      </c>
      <c r="C83" s="112"/>
    </row>
    <row r="84" spans="1:3" ht="13.15" customHeight="1" x14ac:dyDescent="0.2">
      <c r="A84" s="91">
        <v>7016</v>
      </c>
      <c r="B84" s="109" t="s">
        <v>266</v>
      </c>
      <c r="C84" s="112"/>
    </row>
    <row r="85" spans="1:3" ht="13.15" customHeight="1" x14ac:dyDescent="0.2">
      <c r="A85" s="91" t="s">
        <v>204</v>
      </c>
      <c r="B85" s="109" t="s">
        <v>300</v>
      </c>
      <c r="C85" s="112"/>
    </row>
    <row r="86" spans="1:3" ht="13.15" customHeight="1" x14ac:dyDescent="0.2">
      <c r="A86" s="91" t="s">
        <v>207</v>
      </c>
      <c r="B86" s="109" t="s">
        <v>301</v>
      </c>
      <c r="C86" s="112"/>
    </row>
    <row r="87" spans="1:3" ht="13.15" customHeight="1" x14ac:dyDescent="0.2">
      <c r="A87" s="91">
        <v>7021</v>
      </c>
      <c r="B87" s="109" t="s">
        <v>267</v>
      </c>
      <c r="C87" s="112"/>
    </row>
    <row r="88" spans="1:3" ht="13.15" customHeight="1" x14ac:dyDescent="0.2">
      <c r="A88" s="91">
        <v>7022</v>
      </c>
      <c r="B88" s="109" t="s">
        <v>268</v>
      </c>
      <c r="C88" s="112"/>
    </row>
    <row r="89" spans="1:3" ht="13.15" customHeight="1" x14ac:dyDescent="0.2">
      <c r="A89" s="91">
        <v>7023</v>
      </c>
      <c r="B89" s="109" t="s">
        <v>269</v>
      </c>
      <c r="C89" s="112"/>
    </row>
    <row r="90" spans="1:3" ht="13.15" customHeight="1" x14ac:dyDescent="0.2">
      <c r="A90" s="91">
        <v>7024</v>
      </c>
      <c r="B90" s="109" t="s">
        <v>270</v>
      </c>
      <c r="C90" s="112"/>
    </row>
    <row r="91" spans="1:3" ht="13.15" customHeight="1" x14ac:dyDescent="0.2">
      <c r="A91" s="91">
        <v>7030</v>
      </c>
      <c r="B91" s="109" t="s">
        <v>271</v>
      </c>
      <c r="C91" s="112"/>
    </row>
    <row r="92" spans="1:3" ht="13.15" customHeight="1" x14ac:dyDescent="0.2">
      <c r="A92" s="91">
        <v>7035</v>
      </c>
      <c r="B92" s="109" t="s">
        <v>272</v>
      </c>
      <c r="C92" s="112"/>
    </row>
    <row r="93" spans="1:3" ht="13.15" customHeight="1" x14ac:dyDescent="0.2">
      <c r="A93" s="91">
        <v>7036</v>
      </c>
      <c r="B93" s="109" t="s">
        <v>273</v>
      </c>
      <c r="C93" s="112"/>
    </row>
    <row r="94" spans="1:3" ht="13.15" customHeight="1" x14ac:dyDescent="0.2">
      <c r="A94" s="91">
        <v>7038</v>
      </c>
      <c r="B94" s="109" t="s">
        <v>274</v>
      </c>
      <c r="C94" s="112"/>
    </row>
    <row r="95" spans="1:3" ht="13.15" customHeight="1" x14ac:dyDescent="0.2">
      <c r="A95" s="91">
        <v>7039</v>
      </c>
      <c r="B95" s="109" t="s">
        <v>275</v>
      </c>
      <c r="C95" s="112"/>
    </row>
    <row r="96" spans="1:3" ht="13.15" customHeight="1" x14ac:dyDescent="0.2">
      <c r="A96" s="91">
        <v>7040</v>
      </c>
      <c r="B96" s="109" t="s">
        <v>276</v>
      </c>
      <c r="C96" s="112"/>
    </row>
    <row r="97" spans="1:3" ht="13.15" customHeight="1" x14ac:dyDescent="0.2">
      <c r="A97" s="91">
        <v>7046</v>
      </c>
      <c r="B97" s="109" t="s">
        <v>277</v>
      </c>
      <c r="C97" s="112"/>
    </row>
    <row r="98" spans="1:3" ht="13.15" customHeight="1" x14ac:dyDescent="0.2">
      <c r="A98" s="91">
        <v>7047</v>
      </c>
      <c r="B98" s="109" t="s">
        <v>278</v>
      </c>
      <c r="C98" s="112"/>
    </row>
    <row r="99" spans="1:3" ht="13.15" customHeight="1" x14ac:dyDescent="0.2">
      <c r="A99" s="91">
        <v>7048</v>
      </c>
      <c r="B99" s="109" t="s">
        <v>279</v>
      </c>
      <c r="C99" s="112"/>
    </row>
    <row r="100" spans="1:3" ht="13.15" customHeight="1" x14ac:dyDescent="0.2">
      <c r="A100" s="91">
        <v>8001</v>
      </c>
      <c r="B100" s="109" t="s">
        <v>280</v>
      </c>
      <c r="C100" s="112"/>
    </row>
    <row r="101" spans="1:3" ht="13.15" customHeight="1" x14ac:dyDescent="0.2">
      <c r="A101" s="91">
        <v>8002</v>
      </c>
      <c r="B101" s="109" t="s">
        <v>281</v>
      </c>
      <c r="C101" s="112"/>
    </row>
    <row r="102" spans="1:3" ht="13.15" customHeight="1" x14ac:dyDescent="0.2">
      <c r="A102" s="91">
        <v>8003</v>
      </c>
      <c r="B102" s="109" t="s">
        <v>282</v>
      </c>
      <c r="C102" s="112"/>
    </row>
    <row r="103" spans="1:3" ht="13.15" customHeight="1" x14ac:dyDescent="0.2">
      <c r="A103" s="91">
        <v>8004</v>
      </c>
      <c r="B103" s="109" t="s">
        <v>283</v>
      </c>
      <c r="C103" s="112"/>
    </row>
    <row r="104" spans="1:3" ht="13.15" customHeight="1" x14ac:dyDescent="0.2">
      <c r="A104" s="91">
        <v>8007</v>
      </c>
      <c r="B104" s="109" t="s">
        <v>284</v>
      </c>
      <c r="C104" s="112"/>
    </row>
    <row r="105" spans="1:3" ht="13.15" customHeight="1" x14ac:dyDescent="0.2">
      <c r="A105" s="91">
        <v>8011</v>
      </c>
      <c r="B105" s="109" t="s">
        <v>285</v>
      </c>
      <c r="C105" s="112"/>
    </row>
    <row r="106" spans="1:3" ht="13.15" customHeight="1" x14ac:dyDescent="0.2">
      <c r="A106" s="91">
        <v>8012</v>
      </c>
      <c r="B106" s="109" t="s">
        <v>286</v>
      </c>
      <c r="C106" s="112"/>
    </row>
    <row r="107" spans="1:3" ht="13.15" customHeight="1" x14ac:dyDescent="0.2">
      <c r="A107" s="91">
        <v>8014</v>
      </c>
      <c r="B107" s="109" t="s">
        <v>287</v>
      </c>
      <c r="C107" s="112"/>
    </row>
    <row r="108" spans="1:3" ht="13.15" customHeight="1" x14ac:dyDescent="0.2">
      <c r="A108" s="91">
        <v>8016</v>
      </c>
      <c r="B108" s="109" t="s">
        <v>288</v>
      </c>
      <c r="C108" s="112"/>
    </row>
    <row r="109" spans="1:3" ht="13.15" customHeight="1" x14ac:dyDescent="0.2">
      <c r="A109" s="91">
        <v>8019</v>
      </c>
      <c r="B109" s="109" t="s">
        <v>289</v>
      </c>
      <c r="C109" s="112"/>
    </row>
    <row r="110" spans="1:3" ht="13.15" customHeight="1" x14ac:dyDescent="0.2">
      <c r="A110" s="91">
        <v>8023</v>
      </c>
      <c r="B110" s="109" t="s">
        <v>290</v>
      </c>
      <c r="C110" s="112"/>
    </row>
    <row r="111" spans="1:3" ht="13.15" customHeight="1" x14ac:dyDescent="0.2">
      <c r="A111" s="91">
        <v>8028</v>
      </c>
      <c r="B111" s="109" t="s">
        <v>291</v>
      </c>
      <c r="C111" s="112"/>
    </row>
    <row r="112" spans="1:3" ht="13.15" customHeight="1" x14ac:dyDescent="0.2">
      <c r="A112" s="91">
        <v>9001</v>
      </c>
      <c r="B112" s="109" t="s">
        <v>292</v>
      </c>
      <c r="C112" s="112"/>
    </row>
    <row r="113" spans="1:3" ht="13.15" customHeight="1" x14ac:dyDescent="0.2">
      <c r="A113" s="91">
        <v>9002</v>
      </c>
      <c r="B113" s="109" t="s">
        <v>305</v>
      </c>
      <c r="C113" s="112"/>
    </row>
    <row r="114" spans="1:3" ht="13.15" customHeight="1" x14ac:dyDescent="0.2">
      <c r="A114" s="91">
        <v>9003</v>
      </c>
      <c r="B114" s="109" t="s">
        <v>293</v>
      </c>
      <c r="C114" s="112"/>
    </row>
    <row r="115" spans="1:3" ht="13.15" customHeight="1" x14ac:dyDescent="0.2">
      <c r="A115" s="91">
        <v>9004</v>
      </c>
      <c r="B115" s="109" t="s">
        <v>294</v>
      </c>
      <c r="C115" s="112"/>
    </row>
    <row r="116" spans="1:3" ht="13.15" customHeight="1" x14ac:dyDescent="0.2">
      <c r="A116" s="91">
        <v>9005</v>
      </c>
      <c r="B116" s="109" t="s">
        <v>295</v>
      </c>
      <c r="C116" s="112"/>
    </row>
    <row r="117" spans="1:3" ht="13.15" customHeight="1" x14ac:dyDescent="0.2">
      <c r="A117" s="91" t="s">
        <v>192</v>
      </c>
      <c r="B117" s="109" t="s">
        <v>306</v>
      </c>
      <c r="C117" s="112"/>
    </row>
    <row r="118" spans="1:3" ht="13.15" customHeight="1" x14ac:dyDescent="0.2">
      <c r="A118" s="91" t="s">
        <v>193</v>
      </c>
      <c r="B118" s="109" t="s">
        <v>307</v>
      </c>
      <c r="C118" s="112"/>
    </row>
    <row r="119" spans="1:3" ht="13.15" customHeight="1" x14ac:dyDescent="0.2">
      <c r="A119" s="91">
        <v>9006</v>
      </c>
      <c r="B119" s="109" t="s">
        <v>296</v>
      </c>
      <c r="C119" s="112"/>
    </row>
    <row r="120" spans="1:3" ht="13.15" customHeight="1" x14ac:dyDescent="0.2">
      <c r="A120" s="91" t="s">
        <v>206</v>
      </c>
      <c r="B120" s="109" t="s">
        <v>302</v>
      </c>
      <c r="C120" s="112"/>
    </row>
    <row r="121" spans="1:3" ht="13.15" customHeight="1" x14ac:dyDescent="0.2">
      <c r="A121" s="91">
        <v>9007</v>
      </c>
      <c r="B121" s="109" t="s">
        <v>297</v>
      </c>
      <c r="C121" s="112"/>
    </row>
    <row r="122" spans="1:3" ht="13.15" customHeight="1" x14ac:dyDescent="0.2">
      <c r="A122" s="91">
        <v>9010</v>
      </c>
      <c r="B122" s="109" t="s">
        <v>298</v>
      </c>
      <c r="C122" s="112"/>
    </row>
    <row r="123" spans="1:3" ht="13.15" customHeight="1" x14ac:dyDescent="0.2">
      <c r="A123" s="91">
        <v>9016</v>
      </c>
      <c r="B123" s="109" t="s">
        <v>299</v>
      </c>
      <c r="C123" s="112"/>
    </row>
    <row r="124" spans="1:3" ht="13.15" customHeight="1" x14ac:dyDescent="0.2">
      <c r="A124" s="91" t="s">
        <v>205</v>
      </c>
      <c r="B124" s="109" t="s">
        <v>233</v>
      </c>
      <c r="C124" s="112"/>
    </row>
    <row r="125" spans="1:3" ht="13.15" customHeight="1" x14ac:dyDescent="0.2">
      <c r="A125" s="91">
        <v>9017</v>
      </c>
      <c r="B125" s="109" t="s">
        <v>234</v>
      </c>
      <c r="C125" s="112"/>
    </row>
    <row r="126" spans="1:3" ht="13.15" customHeight="1" x14ac:dyDescent="0.2">
      <c r="A126" s="91">
        <v>9022</v>
      </c>
      <c r="B126" s="109" t="s">
        <v>235</v>
      </c>
      <c r="C126" s="112"/>
    </row>
    <row r="127" spans="1:3" ht="13.15" customHeight="1" x14ac:dyDescent="0.2">
      <c r="A127" s="91" t="s">
        <v>175</v>
      </c>
      <c r="B127" s="109" t="s">
        <v>236</v>
      </c>
      <c r="C127" s="112"/>
    </row>
    <row r="128" spans="1:3" ht="13.15" customHeight="1" x14ac:dyDescent="0.2">
      <c r="A128" s="91" t="s">
        <v>174</v>
      </c>
      <c r="B128" s="109" t="s">
        <v>237</v>
      </c>
      <c r="C128" s="112"/>
    </row>
    <row r="129" spans="1:3" ht="13.15" customHeight="1" x14ac:dyDescent="0.2">
      <c r="A129" s="91" t="s">
        <v>173</v>
      </c>
      <c r="B129" s="109" t="s">
        <v>238</v>
      </c>
      <c r="C129" s="112"/>
    </row>
    <row r="130" spans="1:3" ht="13.15" customHeight="1" x14ac:dyDescent="0.2">
      <c r="A130" s="91" t="s">
        <v>191</v>
      </c>
      <c r="B130" s="109" t="s">
        <v>303</v>
      </c>
      <c r="C130" s="112"/>
    </row>
    <row r="131" spans="1:3" ht="13.15" customHeight="1" x14ac:dyDescent="0.2">
      <c r="A131" s="91" t="s">
        <v>72</v>
      </c>
      <c r="B131" s="109" t="s">
        <v>87</v>
      </c>
      <c r="C131" s="112"/>
    </row>
    <row r="132" spans="1:3" ht="13.15" customHeight="1" x14ac:dyDescent="0.2">
      <c r="A132" s="91" t="s">
        <v>176</v>
      </c>
      <c r="B132" s="109" t="s">
        <v>208</v>
      </c>
      <c r="C132" s="112"/>
    </row>
    <row r="133" spans="1:3" ht="13.15" customHeight="1" x14ac:dyDescent="0.2">
      <c r="A133" s="91" t="s">
        <v>177</v>
      </c>
      <c r="B133" s="109" t="s">
        <v>209</v>
      </c>
      <c r="C133" s="112"/>
    </row>
    <row r="134" spans="1:3" ht="13.15" customHeight="1" x14ac:dyDescent="0.2">
      <c r="A134" s="91" t="s">
        <v>178</v>
      </c>
      <c r="B134" s="109" t="s">
        <v>210</v>
      </c>
      <c r="C134" s="112"/>
    </row>
    <row r="135" spans="1:3" ht="13.15" customHeight="1" x14ac:dyDescent="0.2">
      <c r="A135" s="91" t="s">
        <v>179</v>
      </c>
      <c r="B135" s="109" t="s">
        <v>211</v>
      </c>
      <c r="C135" s="112"/>
    </row>
    <row r="136" spans="1:3" ht="13.15" customHeight="1" x14ac:dyDescent="0.2">
      <c r="A136" s="91" t="s">
        <v>180</v>
      </c>
      <c r="B136" s="109" t="s">
        <v>212</v>
      </c>
      <c r="C136" s="112"/>
    </row>
    <row r="137" spans="1:3" ht="13.15" customHeight="1" x14ac:dyDescent="0.2">
      <c r="A137" s="91" t="s">
        <v>186</v>
      </c>
      <c r="B137" s="109" t="s">
        <v>213</v>
      </c>
      <c r="C137" s="112"/>
    </row>
    <row r="138" spans="1:3" ht="13.15" customHeight="1" x14ac:dyDescent="0.2">
      <c r="A138" s="91" t="s">
        <v>187</v>
      </c>
      <c r="B138" s="109" t="s">
        <v>214</v>
      </c>
      <c r="C138" s="112"/>
    </row>
    <row r="139" spans="1:3" ht="13.15" customHeight="1" x14ac:dyDescent="0.2">
      <c r="A139" s="91" t="s">
        <v>181</v>
      </c>
      <c r="B139" s="109" t="s">
        <v>215</v>
      </c>
      <c r="C139" s="112"/>
    </row>
    <row r="140" spans="1:3" ht="13.15" customHeight="1" x14ac:dyDescent="0.2">
      <c r="A140" s="91" t="s">
        <v>195</v>
      </c>
      <c r="B140" s="109" t="s">
        <v>216</v>
      </c>
      <c r="C140" s="112"/>
    </row>
    <row r="141" spans="1:3" ht="13.15" customHeight="1" x14ac:dyDescent="0.2">
      <c r="A141" s="91" t="s">
        <v>183</v>
      </c>
      <c r="B141" s="109" t="s">
        <v>217</v>
      </c>
      <c r="C141" s="112"/>
    </row>
    <row r="142" spans="1:3" ht="13.15" customHeight="1" x14ac:dyDescent="0.2">
      <c r="A142" s="91" t="s">
        <v>196</v>
      </c>
      <c r="B142" s="109" t="s">
        <v>218</v>
      </c>
      <c r="C142" s="112"/>
    </row>
    <row r="143" spans="1:3" ht="13.15" customHeight="1" x14ac:dyDescent="0.2">
      <c r="A143" s="91" t="s">
        <v>197</v>
      </c>
      <c r="B143" s="109" t="s">
        <v>219</v>
      </c>
      <c r="C143" s="112"/>
    </row>
    <row r="144" spans="1:3" ht="13.15" customHeight="1" x14ac:dyDescent="0.2">
      <c r="A144" s="91" t="s">
        <v>184</v>
      </c>
      <c r="B144" s="109" t="s">
        <v>220</v>
      </c>
      <c r="C144" s="112"/>
    </row>
    <row r="145" spans="1:6" ht="13.15" customHeight="1" x14ac:dyDescent="0.2">
      <c r="A145" s="91" t="s">
        <v>199</v>
      </c>
      <c r="B145" s="109" t="s">
        <v>221</v>
      </c>
      <c r="C145" s="112"/>
    </row>
    <row r="146" spans="1:6" ht="13.15" customHeight="1" x14ac:dyDescent="0.2">
      <c r="A146" s="91" t="s">
        <v>185</v>
      </c>
      <c r="B146" s="109" t="s">
        <v>222</v>
      </c>
      <c r="C146" s="112"/>
    </row>
    <row r="147" spans="1:6" ht="13.15" customHeight="1" x14ac:dyDescent="0.2">
      <c r="A147" s="91" t="s">
        <v>182</v>
      </c>
      <c r="B147" s="109" t="s">
        <v>223</v>
      </c>
      <c r="C147" s="112"/>
    </row>
    <row r="148" spans="1:6" ht="13.15" customHeight="1" x14ac:dyDescent="0.2">
      <c r="A148" s="91" t="s">
        <v>188</v>
      </c>
      <c r="B148" s="109" t="s">
        <v>224</v>
      </c>
      <c r="C148" s="112"/>
    </row>
    <row r="149" spans="1:6" ht="13.15" customHeight="1" x14ac:dyDescent="0.2">
      <c r="A149" s="91" t="s">
        <v>189</v>
      </c>
      <c r="B149" s="109" t="s">
        <v>225</v>
      </c>
      <c r="C149" s="112"/>
    </row>
    <row r="150" spans="1:6" ht="13.15" customHeight="1" x14ac:dyDescent="0.2">
      <c r="A150" s="91" t="s">
        <v>198</v>
      </c>
      <c r="B150" s="109" t="s">
        <v>226</v>
      </c>
      <c r="C150" s="112"/>
    </row>
    <row r="151" spans="1:6" ht="13.15" customHeight="1" x14ac:dyDescent="0.2">
      <c r="A151" s="91" t="s">
        <v>200</v>
      </c>
      <c r="B151" s="109" t="s">
        <v>227</v>
      </c>
      <c r="C151" s="112"/>
    </row>
    <row r="152" spans="1:6" ht="13.15" customHeight="1" x14ac:dyDescent="0.2">
      <c r="A152" s="91" t="s">
        <v>201</v>
      </c>
      <c r="B152" s="109" t="s">
        <v>228</v>
      </c>
      <c r="C152" s="112"/>
    </row>
    <row r="153" spans="1:6" ht="13.15" customHeight="1" x14ac:dyDescent="0.2">
      <c r="A153" s="91" t="s">
        <v>202</v>
      </c>
      <c r="B153" s="109" t="s">
        <v>229</v>
      </c>
      <c r="C153" s="112"/>
    </row>
    <row r="154" spans="1:6" ht="13.15" customHeight="1" x14ac:dyDescent="0.2">
      <c r="A154" s="91" t="s">
        <v>203</v>
      </c>
      <c r="B154" s="109" t="s">
        <v>230</v>
      </c>
      <c r="C154" s="112"/>
    </row>
    <row r="155" spans="1:6" ht="13.15" customHeight="1" x14ac:dyDescent="0.2">
      <c r="A155" s="91" t="s">
        <v>190</v>
      </c>
      <c r="B155" s="109" t="s">
        <v>231</v>
      </c>
      <c r="C155" s="112"/>
    </row>
    <row r="156" spans="1:6" ht="13.15" customHeight="1" x14ac:dyDescent="0.2">
      <c r="A156" s="91" t="s">
        <v>194</v>
      </c>
      <c r="B156" s="34" t="s">
        <v>232</v>
      </c>
      <c r="C156" s="112"/>
    </row>
    <row r="157" spans="1:6" ht="13.15" customHeight="1" x14ac:dyDescent="0.2">
      <c r="A157" s="113"/>
      <c r="B157" s="114"/>
      <c r="C157" s="81"/>
    </row>
    <row r="158" spans="1:6" ht="12.6" customHeight="1" x14ac:dyDescent="0.2">
      <c r="A158" s="32" t="s">
        <v>64</v>
      </c>
      <c r="E158" s="285" t="s">
        <v>388</v>
      </c>
      <c r="F158" s="286"/>
    </row>
    <row r="159" spans="1:6" ht="12.6" customHeight="1" x14ac:dyDescent="0.2">
      <c r="A159" s="120" t="s">
        <v>16</v>
      </c>
      <c r="B159" s="120" t="s">
        <v>17</v>
      </c>
      <c r="C159" s="120" t="s">
        <v>18</v>
      </c>
      <c r="E159" s="203" t="s">
        <v>390</v>
      </c>
      <c r="F159" s="203" t="s">
        <v>389</v>
      </c>
    </row>
    <row r="160" spans="1:6" ht="12.6" customHeight="1" x14ac:dyDescent="0.2">
      <c r="A160" s="108">
        <v>120</v>
      </c>
      <c r="B160" s="112" t="s">
        <v>142</v>
      </c>
      <c r="C160" s="112"/>
      <c r="E160" s="33">
        <v>1199</v>
      </c>
      <c r="F160" s="33">
        <v>2</v>
      </c>
    </row>
    <row r="161" spans="1:8" ht="12.6" customHeight="1" x14ac:dyDescent="0.2">
      <c r="A161" s="110">
        <v>220</v>
      </c>
      <c r="B161" s="112" t="s">
        <v>143</v>
      </c>
      <c r="C161" s="112"/>
      <c r="E161" s="33">
        <v>1999</v>
      </c>
      <c r="F161" s="33">
        <v>3</v>
      </c>
    </row>
    <row r="162" spans="1:8" x14ac:dyDescent="0.2">
      <c r="E162" s="33">
        <v>2799</v>
      </c>
      <c r="F162" s="33">
        <v>4</v>
      </c>
    </row>
    <row r="163" spans="1:8" x14ac:dyDescent="0.2">
      <c r="A163" s="32" t="s">
        <v>317</v>
      </c>
      <c r="E163" s="33">
        <v>3599</v>
      </c>
      <c r="F163" s="33">
        <v>5</v>
      </c>
    </row>
    <row r="164" spans="1:8" x14ac:dyDescent="0.2">
      <c r="A164" s="120" t="s">
        <v>16</v>
      </c>
      <c r="B164" s="120" t="s">
        <v>17</v>
      </c>
      <c r="C164" s="120" t="s">
        <v>18</v>
      </c>
      <c r="E164" s="33">
        <v>4399</v>
      </c>
      <c r="F164" s="33">
        <v>6</v>
      </c>
    </row>
    <row r="165" spans="1:8" x14ac:dyDescent="0.2">
      <c r="A165" s="108" t="s">
        <v>318</v>
      </c>
      <c r="B165" s="109" t="s">
        <v>320</v>
      </c>
      <c r="C165" s="112"/>
      <c r="E165" s="33">
        <v>5199</v>
      </c>
      <c r="F165" s="33">
        <v>7</v>
      </c>
    </row>
    <row r="166" spans="1:8" x14ac:dyDescent="0.2">
      <c r="A166" s="108" t="s">
        <v>319</v>
      </c>
      <c r="B166" s="112" t="s">
        <v>321</v>
      </c>
      <c r="C166" s="112"/>
      <c r="E166" s="33">
        <v>6000</v>
      </c>
      <c r="F166" s="33">
        <v>8</v>
      </c>
    </row>
    <row r="168" spans="1:8" x14ac:dyDescent="0.2">
      <c r="A168" s="32" t="s">
        <v>352</v>
      </c>
    </row>
    <row r="169" spans="1:8" x14ac:dyDescent="0.2">
      <c r="A169" s="120" t="s">
        <v>16</v>
      </c>
      <c r="B169" s="120" t="s">
        <v>17</v>
      </c>
      <c r="C169" s="120" t="s">
        <v>18</v>
      </c>
    </row>
    <row r="170" spans="1:8" x14ac:dyDescent="0.2">
      <c r="A170" s="108">
        <v>0</v>
      </c>
      <c r="B170" s="109" t="s">
        <v>358</v>
      </c>
      <c r="C170" s="112"/>
    </row>
    <row r="171" spans="1:8" x14ac:dyDescent="0.2">
      <c r="A171" s="108" t="s">
        <v>354</v>
      </c>
      <c r="B171" s="112" t="s">
        <v>359</v>
      </c>
      <c r="C171" s="112"/>
      <c r="E171" s="37" t="s">
        <v>124</v>
      </c>
      <c r="H171" s="37" t="s">
        <v>148</v>
      </c>
    </row>
    <row r="172" spans="1:8" x14ac:dyDescent="0.2">
      <c r="A172" s="108" t="s">
        <v>355</v>
      </c>
      <c r="B172" s="112" t="s">
        <v>360</v>
      </c>
      <c r="C172" s="112"/>
    </row>
    <row r="173" spans="1:8" x14ac:dyDescent="0.2">
      <c r="A173" s="108" t="s">
        <v>356</v>
      </c>
      <c r="B173" s="112" t="s">
        <v>361</v>
      </c>
      <c r="C173" s="112"/>
    </row>
    <row r="174" spans="1:8" x14ac:dyDescent="0.2">
      <c r="A174" s="108" t="s">
        <v>357</v>
      </c>
      <c r="B174" s="112" t="s">
        <v>362</v>
      </c>
      <c r="C174" s="112"/>
    </row>
    <row r="175" spans="1:8" x14ac:dyDescent="0.2">
      <c r="A175" s="197"/>
      <c r="B175" s="81"/>
      <c r="C175" s="81"/>
    </row>
    <row r="176" spans="1:8" x14ac:dyDescent="0.2">
      <c r="A176" s="32" t="s">
        <v>353</v>
      </c>
    </row>
    <row r="177" spans="1:3" x14ac:dyDescent="0.2">
      <c r="A177" s="120" t="s">
        <v>16</v>
      </c>
      <c r="B177" s="120" t="s">
        <v>17</v>
      </c>
      <c r="C177" s="120" t="s">
        <v>18</v>
      </c>
    </row>
    <row r="178" spans="1:3" x14ac:dyDescent="0.2">
      <c r="A178" s="73" t="s">
        <v>381</v>
      </c>
      <c r="B178" s="109" t="s">
        <v>382</v>
      </c>
      <c r="C178" s="112"/>
    </row>
    <row r="180" spans="1:3" x14ac:dyDescent="0.2">
      <c r="A180" s="35" t="s">
        <v>408</v>
      </c>
    </row>
  </sheetData>
  <sheetProtection algorithmName="SHA-512" hashValue="5ashSMUovUaKfMPs63aZ4kMsniHnBSCoAkzMk7VEHSTSXK8zbm9NV/Oh1eQqbB3bof2snhcCUAMkKmh7u+R/kg==" saltValue="eDzPfkL3FPGVbh/I8Smyfw==" spinCount="100000" sheet="1" objects="1" scenarios="1"/>
  <mergeCells count="2">
    <mergeCell ref="A5:C6"/>
    <mergeCell ref="E158:F158"/>
  </mergeCells>
  <conditionalFormatting sqref="A40">
    <cfRule type="cellIs" priority="1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0"/>
  <sheetViews>
    <sheetView showGridLines="0" view="pageBreakPreview" zoomScale="90" zoomScaleNormal="100" zoomScaleSheetLayoutView="90" workbookViewId="0">
      <selection activeCell="T23" sqref="T23"/>
    </sheetView>
  </sheetViews>
  <sheetFormatPr defaultColWidth="9.28515625" defaultRowHeight="12.75" x14ac:dyDescent="0.2"/>
  <cols>
    <col min="1" max="1" width="8.7109375" style="18" customWidth="1"/>
    <col min="2" max="2" width="7.28515625" style="18" customWidth="1"/>
    <col min="3" max="3" width="10.5703125" style="18" customWidth="1"/>
    <col min="4" max="4" width="9.5703125" style="18" customWidth="1"/>
    <col min="5" max="8" width="13.42578125" style="18" customWidth="1"/>
    <col min="9" max="9" width="7.28515625" style="18" customWidth="1"/>
    <col min="10" max="10" width="10.42578125" style="18" customWidth="1"/>
    <col min="11" max="11" width="33" style="18" customWidth="1"/>
    <col min="12" max="12" width="10.42578125" style="18" customWidth="1"/>
    <col min="13" max="13" width="8.7109375" style="18" customWidth="1"/>
    <col min="14" max="14" width="15.42578125" style="18" customWidth="1"/>
    <col min="15" max="15" width="10.140625" style="18" customWidth="1"/>
    <col min="16" max="16" width="8.5703125" style="18" customWidth="1"/>
    <col min="17" max="17" width="9.28515625" style="18"/>
    <col min="18" max="18" width="9.28515625" style="18" customWidth="1"/>
    <col min="19" max="16384" width="9.28515625" style="18"/>
  </cols>
  <sheetData>
    <row r="1" spans="1:16" s="8" customFormat="1" ht="15.75" x14ac:dyDescent="0.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5" t="s">
        <v>12</v>
      </c>
    </row>
    <row r="2" spans="1:16" s="8" customFormat="1" ht="15.75" customHeight="1" x14ac:dyDescent="0.2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10" t="s">
        <v>0</v>
      </c>
    </row>
    <row r="3" spans="1:16" s="15" customFormat="1" ht="40.5" customHeight="1" x14ac:dyDescent="0.4">
      <c r="A3" s="11" t="s">
        <v>50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</row>
    <row r="4" spans="1:16" s="17" customFormat="1" ht="20.25" customHeight="1" x14ac:dyDescent="0.3">
      <c r="A4" s="42"/>
      <c r="B4" s="42"/>
      <c r="C4" s="4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s="17" customFormat="1" ht="13.15" customHeight="1" thickBot="1" x14ac:dyDescent="0.35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s="17" customFormat="1" ht="15" customHeight="1" thickBot="1" x14ac:dyDescent="0.35">
      <c r="A6" s="348" t="s">
        <v>5</v>
      </c>
      <c r="B6" s="349"/>
      <c r="C6" s="349"/>
      <c r="D6" s="349"/>
      <c r="E6" s="349"/>
      <c r="F6" s="349"/>
      <c r="G6" s="350"/>
      <c r="H6" s="84"/>
      <c r="I6" s="137" t="s">
        <v>6</v>
      </c>
      <c r="J6" s="138"/>
      <c r="K6" s="138"/>
      <c r="L6" s="138"/>
      <c r="M6" s="138"/>
      <c r="N6" s="138"/>
      <c r="O6" s="149"/>
      <c r="P6" s="18"/>
    </row>
    <row r="7" spans="1:16" s="17" customFormat="1" ht="15" customHeight="1" thickTop="1" x14ac:dyDescent="0.3">
      <c r="A7" s="345" t="s">
        <v>7</v>
      </c>
      <c r="B7" s="346"/>
      <c r="C7" s="346"/>
      <c r="D7" s="347"/>
      <c r="E7" s="351"/>
      <c r="F7" s="352"/>
      <c r="G7" s="353"/>
      <c r="H7" s="23"/>
      <c r="I7" s="139" t="s">
        <v>13</v>
      </c>
      <c r="J7" s="140"/>
      <c r="K7" s="140"/>
      <c r="L7" s="140"/>
      <c r="M7" s="140"/>
      <c r="N7" s="140"/>
      <c r="O7" s="150"/>
    </row>
    <row r="8" spans="1:16" s="17" customFormat="1" ht="15" customHeight="1" x14ac:dyDescent="0.3">
      <c r="A8" s="339"/>
      <c r="B8" s="340"/>
      <c r="C8" s="340"/>
      <c r="D8" s="341"/>
      <c r="E8" s="328"/>
      <c r="F8" s="306"/>
      <c r="G8" s="307"/>
      <c r="H8" s="23"/>
      <c r="I8" s="141" t="s">
        <v>11</v>
      </c>
      <c r="J8" s="142"/>
      <c r="K8" s="142"/>
      <c r="L8" s="142"/>
      <c r="M8" s="142"/>
      <c r="N8" s="142"/>
      <c r="O8" s="151"/>
    </row>
    <row r="9" spans="1:16" s="17" customFormat="1" ht="15" customHeight="1" x14ac:dyDescent="0.3">
      <c r="A9" s="336" t="s">
        <v>8</v>
      </c>
      <c r="B9" s="337"/>
      <c r="C9" s="337"/>
      <c r="D9" s="338"/>
      <c r="E9" s="322"/>
      <c r="F9" s="323"/>
      <c r="G9" s="324"/>
      <c r="H9" s="23"/>
      <c r="I9" s="152" t="s">
        <v>1</v>
      </c>
      <c r="J9" s="188"/>
      <c r="K9" s="144"/>
      <c r="L9" s="144"/>
      <c r="M9" s="144"/>
      <c r="N9" s="144"/>
      <c r="O9" s="144"/>
    </row>
    <row r="10" spans="1:16" s="17" customFormat="1" ht="15" customHeight="1" x14ac:dyDescent="0.3">
      <c r="A10" s="339"/>
      <c r="B10" s="340"/>
      <c r="C10" s="340"/>
      <c r="D10" s="341"/>
      <c r="E10" s="328"/>
      <c r="F10" s="306"/>
      <c r="G10" s="307"/>
      <c r="H10" s="23"/>
      <c r="I10" s="143"/>
      <c r="J10" s="144"/>
      <c r="K10" s="144"/>
      <c r="L10" s="144"/>
      <c r="M10" s="144"/>
      <c r="N10" s="144"/>
      <c r="O10" s="144"/>
    </row>
    <row r="11" spans="1:16" ht="15" customHeight="1" x14ac:dyDescent="0.2">
      <c r="A11" s="336" t="s">
        <v>9</v>
      </c>
      <c r="B11" s="337"/>
      <c r="C11" s="337"/>
      <c r="D11" s="338"/>
      <c r="E11" s="322"/>
      <c r="F11" s="323"/>
      <c r="G11" s="324"/>
      <c r="H11" s="23"/>
      <c r="I11" s="145"/>
      <c r="J11" s="146"/>
      <c r="K11" s="146"/>
      <c r="L11" s="146"/>
      <c r="M11" s="146"/>
      <c r="N11" s="146"/>
      <c r="O11" s="144"/>
    </row>
    <row r="12" spans="1:16" ht="15" customHeight="1" x14ac:dyDescent="0.2">
      <c r="A12" s="339"/>
      <c r="B12" s="340"/>
      <c r="C12" s="340"/>
      <c r="D12" s="341"/>
      <c r="E12" s="328"/>
      <c r="F12" s="306"/>
      <c r="G12" s="307"/>
      <c r="H12" s="23"/>
      <c r="I12" s="152" t="s">
        <v>15</v>
      </c>
      <c r="J12" s="188"/>
      <c r="K12" s="144"/>
      <c r="L12" s="144"/>
      <c r="M12" s="144"/>
      <c r="N12" s="144"/>
      <c r="O12" s="144"/>
    </row>
    <row r="13" spans="1:16" ht="15" customHeight="1" x14ac:dyDescent="0.2">
      <c r="A13" s="336" t="s">
        <v>14</v>
      </c>
      <c r="B13" s="337"/>
      <c r="C13" s="337"/>
      <c r="D13" s="338"/>
      <c r="E13" s="322"/>
      <c r="F13" s="323"/>
      <c r="G13" s="324"/>
      <c r="H13" s="23"/>
      <c r="I13" s="143"/>
      <c r="J13" s="144"/>
      <c r="K13" s="144"/>
      <c r="L13" s="144"/>
      <c r="M13" s="144"/>
      <c r="N13" s="144"/>
      <c r="O13" s="144"/>
    </row>
    <row r="14" spans="1:16" ht="15" customHeight="1" thickBot="1" x14ac:dyDescent="0.25">
      <c r="A14" s="342"/>
      <c r="B14" s="343"/>
      <c r="C14" s="343"/>
      <c r="D14" s="344"/>
      <c r="E14" s="325"/>
      <c r="F14" s="326"/>
      <c r="G14" s="327"/>
      <c r="H14" s="23"/>
      <c r="I14" s="147"/>
      <c r="J14" s="148"/>
      <c r="K14" s="148"/>
      <c r="L14" s="148"/>
      <c r="M14" s="148"/>
      <c r="N14" s="148"/>
      <c r="O14" s="144"/>
    </row>
    <row r="15" spans="1:16" ht="13.9" customHeight="1" thickBot="1" x14ac:dyDescent="0.4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9"/>
    </row>
    <row r="16" spans="1:16" ht="13.9" customHeight="1" x14ac:dyDescent="0.2">
      <c r="A16" s="266" t="s">
        <v>2</v>
      </c>
      <c r="B16" s="308" t="s">
        <v>53</v>
      </c>
      <c r="C16" s="264" t="s">
        <v>108</v>
      </c>
      <c r="D16" s="329" t="s">
        <v>60</v>
      </c>
      <c r="E16" s="268" t="s">
        <v>68</v>
      </c>
      <c r="F16" s="269"/>
      <c r="G16" s="270"/>
      <c r="H16" s="332" t="s">
        <v>63</v>
      </c>
      <c r="I16" s="333"/>
      <c r="J16" s="309" t="s">
        <v>317</v>
      </c>
      <c r="K16" s="319" t="s">
        <v>3</v>
      </c>
      <c r="L16" s="77"/>
      <c r="M16" s="77"/>
      <c r="N16" s="77"/>
      <c r="O16" s="77"/>
      <c r="P16" s="80"/>
    </row>
    <row r="17" spans="1:20" ht="13.9" customHeight="1" x14ac:dyDescent="0.2">
      <c r="A17" s="267"/>
      <c r="B17" s="261"/>
      <c r="C17" s="265"/>
      <c r="D17" s="330"/>
      <c r="E17" s="271"/>
      <c r="F17" s="272"/>
      <c r="G17" s="273"/>
      <c r="H17" s="334"/>
      <c r="I17" s="335"/>
      <c r="J17" s="310"/>
      <c r="K17" s="320"/>
      <c r="L17" s="77"/>
      <c r="M17" s="77"/>
      <c r="N17" s="77"/>
      <c r="O17" s="77"/>
      <c r="P17" s="80"/>
    </row>
    <row r="18" spans="1:20" s="21" customFormat="1" ht="36.75" customHeight="1" x14ac:dyDescent="0.2">
      <c r="A18" s="267"/>
      <c r="B18" s="252"/>
      <c r="C18" s="265"/>
      <c r="D18" s="331"/>
      <c r="E18" s="70" t="s">
        <v>61</v>
      </c>
      <c r="F18" s="70" t="s">
        <v>62</v>
      </c>
      <c r="G18" s="70" t="s">
        <v>51</v>
      </c>
      <c r="H18" s="87" t="s">
        <v>25</v>
      </c>
      <c r="I18" s="86" t="s">
        <v>56</v>
      </c>
      <c r="J18" s="254"/>
      <c r="K18" s="321"/>
      <c r="L18" s="77"/>
      <c r="M18" s="77"/>
      <c r="N18" s="77"/>
      <c r="O18" s="77"/>
      <c r="P18" s="80"/>
    </row>
    <row r="19" spans="1:20" ht="15" customHeight="1" x14ac:dyDescent="0.2">
      <c r="A19" s="52">
        <v>1</v>
      </c>
      <c r="B19" s="41">
        <v>2</v>
      </c>
      <c r="C19" s="41">
        <v>3</v>
      </c>
      <c r="D19" s="41">
        <v>4</v>
      </c>
      <c r="E19" s="41">
        <v>5</v>
      </c>
      <c r="F19" s="41">
        <v>6</v>
      </c>
      <c r="G19" s="41">
        <v>7</v>
      </c>
      <c r="H19" s="135">
        <v>8</v>
      </c>
      <c r="I19" s="136">
        <v>9</v>
      </c>
      <c r="J19" s="136">
        <v>10</v>
      </c>
      <c r="K19" s="53">
        <v>11</v>
      </c>
      <c r="L19" s="27"/>
      <c r="M19" s="27"/>
      <c r="N19" s="27"/>
      <c r="O19" s="27"/>
      <c r="P19" s="80"/>
      <c r="Q19" s="20"/>
    </row>
    <row r="20" spans="1:20" ht="21" customHeight="1" x14ac:dyDescent="0.2">
      <c r="A20" s="156"/>
      <c r="B20" s="157"/>
      <c r="C20" s="102" t="str">
        <f>IF(B$20&gt;=1,"PUR OST N"," ")</f>
        <v xml:space="preserve"> </v>
      </c>
      <c r="D20" s="158"/>
      <c r="E20" s="165"/>
      <c r="F20" s="40"/>
      <c r="G20" s="40"/>
      <c r="H20" s="161"/>
      <c r="I20" s="161"/>
      <c r="J20" s="161"/>
      <c r="K20" s="167"/>
      <c r="L20" s="82"/>
      <c r="M20" s="82"/>
      <c r="N20" s="82"/>
      <c r="O20" s="82"/>
      <c r="P20" s="80"/>
      <c r="Q20" s="23"/>
      <c r="R20" s="23"/>
      <c r="S20" s="23"/>
      <c r="T20" s="23"/>
    </row>
    <row r="21" spans="1:20" ht="21" customHeight="1" x14ac:dyDescent="0.2">
      <c r="A21" s="156"/>
      <c r="B21" s="157"/>
      <c r="C21" s="102" t="str">
        <f>IF(B$21&gt;=1,"PUR OST N"," ")</f>
        <v xml:space="preserve"> </v>
      </c>
      <c r="D21" s="158"/>
      <c r="E21" s="165"/>
      <c r="F21" s="40"/>
      <c r="G21" s="40"/>
      <c r="H21" s="161"/>
      <c r="I21" s="161"/>
      <c r="J21" s="161"/>
      <c r="K21" s="167"/>
      <c r="L21" s="82"/>
      <c r="M21" s="82"/>
      <c r="N21" s="82"/>
      <c r="O21" s="82"/>
      <c r="P21" s="80"/>
      <c r="Q21" s="23"/>
      <c r="R21" s="23"/>
      <c r="S21" s="23"/>
      <c r="T21" s="23"/>
    </row>
    <row r="22" spans="1:20" ht="21" customHeight="1" x14ac:dyDescent="0.2">
      <c r="A22" s="159"/>
      <c r="B22" s="160"/>
      <c r="C22" s="102" t="str">
        <f>IF(B$22&gt;=1,"PUR OST N"," ")</f>
        <v xml:space="preserve"> </v>
      </c>
      <c r="D22" s="161"/>
      <c r="E22" s="165"/>
      <c r="F22" s="40"/>
      <c r="G22" s="40"/>
      <c r="H22" s="161"/>
      <c r="I22" s="161"/>
      <c r="J22" s="161"/>
      <c r="K22" s="167"/>
      <c r="L22" s="82"/>
      <c r="M22" s="82"/>
      <c r="N22" s="82"/>
      <c r="O22" s="82"/>
      <c r="P22" s="80"/>
      <c r="Q22" s="23"/>
      <c r="R22" s="23"/>
      <c r="S22" s="23"/>
      <c r="T22" s="23"/>
    </row>
    <row r="23" spans="1:20" ht="21" customHeight="1" x14ac:dyDescent="0.2">
      <c r="A23" s="159"/>
      <c r="B23" s="160"/>
      <c r="C23" s="102" t="str">
        <f>IF(B$23&gt;=1,"PUR OST N"," ")</f>
        <v xml:space="preserve"> </v>
      </c>
      <c r="D23" s="161"/>
      <c r="E23" s="165"/>
      <c r="F23" s="40"/>
      <c r="G23" s="40"/>
      <c r="H23" s="161"/>
      <c r="I23" s="161"/>
      <c r="J23" s="161"/>
      <c r="K23" s="167"/>
      <c r="L23" s="82"/>
      <c r="M23" s="82"/>
      <c r="N23" s="82"/>
      <c r="O23" s="82"/>
      <c r="P23" s="80"/>
      <c r="Q23" s="23"/>
      <c r="R23" s="23"/>
      <c r="S23" s="23"/>
      <c r="T23" s="23"/>
    </row>
    <row r="24" spans="1:20" ht="21" customHeight="1" x14ac:dyDescent="0.2">
      <c r="A24" s="159"/>
      <c r="B24" s="160"/>
      <c r="C24" s="102" t="str">
        <f>IF(B$24&gt;=1,"PUR OST N"," ")</f>
        <v xml:space="preserve"> </v>
      </c>
      <c r="D24" s="161"/>
      <c r="E24" s="165"/>
      <c r="F24" s="40"/>
      <c r="G24" s="40"/>
      <c r="H24" s="161"/>
      <c r="I24" s="161"/>
      <c r="J24" s="161"/>
      <c r="K24" s="167"/>
      <c r="L24" s="82"/>
      <c r="M24" s="82"/>
      <c r="N24" s="82"/>
      <c r="O24" s="82"/>
      <c r="P24" s="80"/>
      <c r="Q24" s="23"/>
      <c r="R24" s="23"/>
      <c r="S24" s="23"/>
      <c r="T24" s="23"/>
    </row>
    <row r="25" spans="1:20" ht="21" customHeight="1" x14ac:dyDescent="0.2">
      <c r="A25" s="159"/>
      <c r="B25" s="160"/>
      <c r="C25" s="102" t="str">
        <f>IF(B$25&gt;=1,"PUR OST N"," ")</f>
        <v xml:space="preserve"> </v>
      </c>
      <c r="D25" s="161"/>
      <c r="E25" s="165"/>
      <c r="F25" s="40"/>
      <c r="G25" s="40"/>
      <c r="H25" s="161"/>
      <c r="I25" s="161"/>
      <c r="J25" s="161"/>
      <c r="K25" s="167"/>
      <c r="L25" s="82"/>
      <c r="M25" s="82"/>
      <c r="N25" s="82"/>
      <c r="O25" s="82"/>
      <c r="P25" s="80"/>
      <c r="Q25" s="23"/>
      <c r="R25" s="23"/>
      <c r="S25" s="23"/>
      <c r="T25" s="23"/>
    </row>
    <row r="26" spans="1:20" ht="21" customHeight="1" x14ac:dyDescent="0.2">
      <c r="A26" s="159"/>
      <c r="B26" s="160"/>
      <c r="C26" s="102" t="str">
        <f>IF(B$26&gt;=1,"PUR OST N"," ")</f>
        <v xml:space="preserve"> </v>
      </c>
      <c r="D26" s="161"/>
      <c r="E26" s="165"/>
      <c r="F26" s="40"/>
      <c r="G26" s="40"/>
      <c r="H26" s="161"/>
      <c r="I26" s="161"/>
      <c r="J26" s="161"/>
      <c r="K26" s="167"/>
      <c r="L26" s="82"/>
      <c r="M26" s="82"/>
      <c r="N26" s="82"/>
      <c r="O26" s="82"/>
      <c r="P26" s="80"/>
      <c r="Q26" s="23"/>
      <c r="R26" s="23"/>
      <c r="S26" s="23"/>
      <c r="T26" s="23"/>
    </row>
    <row r="27" spans="1:20" ht="21" customHeight="1" x14ac:dyDescent="0.2">
      <c r="A27" s="159"/>
      <c r="B27" s="160"/>
      <c r="C27" s="102" t="str">
        <f>IF(B$27&gt;=1,"PUR OST N"," ")</f>
        <v xml:space="preserve"> </v>
      </c>
      <c r="D27" s="161"/>
      <c r="E27" s="165"/>
      <c r="F27" s="40"/>
      <c r="G27" s="40"/>
      <c r="H27" s="161"/>
      <c r="I27" s="161"/>
      <c r="J27" s="161"/>
      <c r="K27" s="167"/>
      <c r="L27" s="82"/>
      <c r="M27" s="82"/>
      <c r="N27" s="82"/>
      <c r="O27" s="82"/>
      <c r="P27" s="80"/>
      <c r="Q27" s="23"/>
      <c r="R27" s="23"/>
      <c r="S27" s="23"/>
      <c r="T27" s="23"/>
    </row>
    <row r="28" spans="1:20" ht="21" customHeight="1" x14ac:dyDescent="0.2">
      <c r="A28" s="159"/>
      <c r="B28" s="160"/>
      <c r="C28" s="102" t="str">
        <f>IF(B$28&gt;=1,"PUR OST N"," ")</f>
        <v xml:space="preserve"> </v>
      </c>
      <c r="D28" s="161"/>
      <c r="E28" s="165"/>
      <c r="F28" s="40"/>
      <c r="G28" s="40"/>
      <c r="H28" s="161"/>
      <c r="I28" s="161"/>
      <c r="J28" s="161"/>
      <c r="K28" s="167"/>
      <c r="L28" s="82"/>
      <c r="M28" s="82"/>
      <c r="N28" s="82"/>
      <c r="O28" s="82"/>
      <c r="P28" s="80"/>
      <c r="Q28" s="23"/>
      <c r="R28" s="23"/>
      <c r="S28" s="23"/>
      <c r="T28" s="23"/>
    </row>
    <row r="29" spans="1:20" ht="21" customHeight="1" x14ac:dyDescent="0.2">
      <c r="A29" s="159"/>
      <c r="B29" s="160"/>
      <c r="C29" s="102" t="str">
        <f>IF(B$29&gt;=1,"PUR OST N"," ")</f>
        <v xml:space="preserve"> </v>
      </c>
      <c r="D29" s="161"/>
      <c r="E29" s="165"/>
      <c r="F29" s="40"/>
      <c r="G29" s="40"/>
      <c r="H29" s="161"/>
      <c r="I29" s="161"/>
      <c r="J29" s="161"/>
      <c r="K29" s="167"/>
      <c r="L29" s="82"/>
      <c r="M29" s="82"/>
      <c r="N29" s="82"/>
      <c r="O29" s="82"/>
      <c r="P29" s="80"/>
      <c r="Q29" s="23"/>
      <c r="R29" s="23"/>
      <c r="S29" s="23"/>
      <c r="T29" s="23"/>
    </row>
    <row r="30" spans="1:20" ht="21" customHeight="1" thickBot="1" x14ac:dyDescent="0.25">
      <c r="A30" s="162"/>
      <c r="B30" s="163"/>
      <c r="C30" s="102" t="str">
        <f>IF(B$30&gt;=1,"PUR OST N"," ")</f>
        <v xml:space="preserve"> </v>
      </c>
      <c r="D30" s="164"/>
      <c r="E30" s="166"/>
      <c r="F30" s="71"/>
      <c r="G30" s="71"/>
      <c r="H30" s="164"/>
      <c r="I30" s="164"/>
      <c r="J30" s="164"/>
      <c r="K30" s="168"/>
      <c r="L30" s="82"/>
      <c r="M30" s="82"/>
      <c r="N30" s="82"/>
      <c r="O30" s="82"/>
      <c r="P30" s="80"/>
      <c r="Q30" s="23"/>
      <c r="R30" s="23"/>
      <c r="S30" s="23"/>
      <c r="T30" s="23"/>
    </row>
    <row r="31" spans="1:20" ht="15" customHeight="1" x14ac:dyDescent="0.2">
      <c r="A31" s="59" t="s">
        <v>19</v>
      </c>
      <c r="B31" s="60"/>
      <c r="C31" s="60"/>
      <c r="D31" s="60"/>
      <c r="E31" s="60"/>
      <c r="F31" s="60"/>
      <c r="G31" s="60"/>
      <c r="H31" s="60"/>
      <c r="I31" s="60"/>
      <c r="J31" s="60"/>
      <c r="K31" s="61"/>
      <c r="L31" s="83"/>
      <c r="M31" s="83"/>
      <c r="N31" s="83"/>
      <c r="O31" s="83"/>
      <c r="P31" s="79"/>
    </row>
    <row r="32" spans="1:20" ht="15" customHeight="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4"/>
      <c r="L32" s="29"/>
      <c r="M32" s="29"/>
      <c r="N32" s="29"/>
      <c r="O32" s="29"/>
      <c r="P32" s="8"/>
    </row>
    <row r="33" spans="1:17" ht="15" customHeight="1" thickBot="1" x14ac:dyDescent="0.25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7"/>
      <c r="L33" s="29"/>
      <c r="M33" s="29"/>
      <c r="N33" s="29"/>
      <c r="O33" s="29"/>
      <c r="P33" s="8"/>
    </row>
    <row r="34" spans="1:17" ht="13.15" customHeight="1" x14ac:dyDescent="0.2">
      <c r="A34" s="45"/>
      <c r="B34" s="45"/>
      <c r="C34" s="45"/>
      <c r="D34" s="8"/>
      <c r="E34" s="23"/>
      <c r="F34" s="23"/>
      <c r="G34" s="23"/>
      <c r="H34" s="23"/>
      <c r="I34" s="23"/>
      <c r="J34" s="23"/>
      <c r="K34" s="23"/>
      <c r="L34" s="24"/>
      <c r="M34" s="24"/>
      <c r="N34" s="24"/>
      <c r="O34" s="24"/>
      <c r="P34" s="24"/>
    </row>
    <row r="35" spans="1:17" ht="13.9" customHeight="1" x14ac:dyDescent="0.35">
      <c r="A35" s="81" t="s">
        <v>78</v>
      </c>
      <c r="B35" s="77"/>
      <c r="C35" s="77"/>
      <c r="D35" s="77"/>
      <c r="E35" s="77"/>
      <c r="F35" s="23"/>
      <c r="G35" s="23"/>
      <c r="H35" s="23"/>
      <c r="I35" s="23"/>
      <c r="J35" s="23"/>
      <c r="K35" s="23"/>
      <c r="L35" s="24"/>
      <c r="M35" s="24"/>
      <c r="N35" s="24"/>
      <c r="O35" s="24"/>
      <c r="P35" s="19"/>
    </row>
    <row r="36" spans="1:17" s="78" customFormat="1" ht="13.5" customHeight="1" x14ac:dyDescent="0.35">
      <c r="A36" s="85" t="s">
        <v>54</v>
      </c>
      <c r="B36" s="77"/>
      <c r="C36" s="77"/>
      <c r="D36" s="77"/>
      <c r="E36" s="77"/>
      <c r="F36" s="74"/>
      <c r="G36" s="74"/>
      <c r="H36" s="74"/>
      <c r="I36" s="74"/>
      <c r="J36" s="74"/>
      <c r="K36" s="74"/>
      <c r="L36" s="75"/>
      <c r="M36" s="75"/>
      <c r="N36" s="75"/>
      <c r="O36" s="75"/>
      <c r="P36" s="76"/>
    </row>
    <row r="37" spans="1:17" s="8" customFormat="1" ht="13.5" customHeight="1" x14ac:dyDescent="0.2">
      <c r="A37" s="55"/>
      <c r="B37" s="55"/>
      <c r="C37" s="55"/>
      <c r="E37" s="23"/>
      <c r="F37" s="23"/>
      <c r="G37" s="23"/>
      <c r="H37" s="23"/>
      <c r="I37" s="23"/>
      <c r="J37" s="23"/>
      <c r="K37" s="23"/>
      <c r="L37" s="24"/>
      <c r="M37" s="24"/>
      <c r="N37" s="24"/>
      <c r="O37" s="24"/>
      <c r="P37" s="25"/>
    </row>
    <row r="38" spans="1:17" s="8" customFormat="1" ht="13.15" customHeight="1" x14ac:dyDescent="0.2">
      <c r="A38" s="56"/>
      <c r="B38" s="56"/>
      <c r="C38" s="56"/>
      <c r="E38" s="23"/>
      <c r="F38" s="23"/>
      <c r="G38" s="23"/>
      <c r="H38" s="23"/>
      <c r="I38" s="23"/>
      <c r="J38" s="23"/>
      <c r="K38" s="23"/>
      <c r="L38" s="24"/>
      <c r="M38" s="24"/>
      <c r="N38" s="24"/>
      <c r="O38" s="24"/>
      <c r="P38" s="25"/>
    </row>
    <row r="39" spans="1:17" s="8" customFormat="1" ht="13.5" customHeight="1" x14ac:dyDescent="0.2">
      <c r="A39" s="153"/>
      <c r="B39" s="153"/>
      <c r="C39" s="153"/>
      <c r="D39" s="9"/>
      <c r="E39" s="154"/>
      <c r="F39" s="154"/>
      <c r="G39" s="154"/>
      <c r="H39" s="154"/>
      <c r="I39" s="154"/>
      <c r="J39" s="154"/>
      <c r="K39" s="154"/>
      <c r="L39" s="155"/>
      <c r="M39" s="155"/>
      <c r="N39" s="155"/>
      <c r="O39" s="24"/>
      <c r="P39" s="25"/>
    </row>
    <row r="40" spans="1:17" s="8" customFormat="1" ht="13.5" customHeight="1" x14ac:dyDescent="0.2">
      <c r="A40" s="51" t="s">
        <v>20</v>
      </c>
      <c r="B40" s="56"/>
      <c r="C40" s="56"/>
      <c r="E40" s="23"/>
      <c r="F40" s="23"/>
      <c r="G40" s="23"/>
      <c r="H40" s="23"/>
      <c r="I40" s="23"/>
      <c r="J40" s="23"/>
      <c r="K40" s="23"/>
      <c r="L40" s="24"/>
      <c r="M40" s="24"/>
      <c r="N40" s="24"/>
      <c r="O40" s="24"/>
      <c r="P40" s="25"/>
    </row>
    <row r="41" spans="1:17" s="29" customFormat="1" ht="13.5" customHeight="1" x14ac:dyDescent="0.2">
      <c r="A41" s="35" t="s">
        <v>387</v>
      </c>
      <c r="B41" s="27"/>
      <c r="C41" s="27"/>
      <c r="O41" s="43"/>
      <c r="P41" s="28"/>
    </row>
    <row r="42" spans="1:17" s="8" customFormat="1" ht="12.75" customHeight="1" x14ac:dyDescent="0.2">
      <c r="A42" s="57"/>
      <c r="B42" s="57"/>
      <c r="C42" s="57"/>
      <c r="E42" s="23"/>
      <c r="F42" s="23"/>
      <c r="G42" s="23"/>
      <c r="H42" s="23"/>
      <c r="I42" s="23"/>
      <c r="J42" s="23"/>
      <c r="K42" s="23"/>
      <c r="L42" s="24"/>
      <c r="M42" s="24"/>
      <c r="N42" s="24"/>
      <c r="O42" s="24"/>
      <c r="P42" s="25"/>
    </row>
    <row r="43" spans="1:17" x14ac:dyDescent="0.2">
      <c r="A43" s="58"/>
      <c r="B43" s="58"/>
      <c r="C43" s="58"/>
      <c r="Q43" s="26"/>
    </row>
    <row r="49" spans="2:3" x14ac:dyDescent="0.2">
      <c r="B49" s="55"/>
      <c r="C49" s="55"/>
    </row>
    <row r="50" spans="2:3" x14ac:dyDescent="0.2">
      <c r="B50" s="35"/>
      <c r="C50" s="35"/>
    </row>
  </sheetData>
  <sheetProtection password="DB33" sheet="1" objects="1" scenarios="1"/>
  <mergeCells count="17">
    <mergeCell ref="A7:D8"/>
    <mergeCell ref="A6:G6"/>
    <mergeCell ref="E7:G8"/>
    <mergeCell ref="K16:K18"/>
    <mergeCell ref="E13:G14"/>
    <mergeCell ref="E11:G12"/>
    <mergeCell ref="E9:G10"/>
    <mergeCell ref="A16:A18"/>
    <mergeCell ref="B16:B18"/>
    <mergeCell ref="D16:D18"/>
    <mergeCell ref="E16:G17"/>
    <mergeCell ref="H16:I17"/>
    <mergeCell ref="C16:C18"/>
    <mergeCell ref="A9:D10"/>
    <mergeCell ref="A11:D12"/>
    <mergeCell ref="A13:D14"/>
    <mergeCell ref="J16:J18"/>
  </mergeCells>
  <dataValidations count="4">
    <dataValidation type="list" allowBlank="1" showInputMessage="1" showErrorMessage="1" sqref="D20:D30" xr:uid="{00000000-0002-0000-0300-000000000000}">
      <formula1>Typ</formula1>
    </dataValidation>
    <dataValidation type="list" allowBlank="1" showInputMessage="1" showErrorMessage="1" sqref="H20:H30" xr:uid="{00000000-0002-0000-0300-000001000000}">
      <formula1>Mont.konzola1</formula1>
    </dataValidation>
    <dataValidation type="list" allowBlank="1" showInputMessage="1" showErrorMessage="1" sqref="I20:I30" xr:uid="{00000000-0002-0000-0300-000002000000}">
      <formula1>IF(H20="0",DrzakON,DrzakO)</formula1>
    </dataValidation>
    <dataValidation type="list" allowBlank="1" showInputMessage="1" showErrorMessage="1" sqref="J20:J30" xr:uid="{00000000-0002-0000-0300-000003000000}">
      <formula1>IF(H20="0",PodlMonN,PodlMon)</formula1>
    </dataValidation>
  </dataValidations>
  <hyperlinks>
    <hyperlink ref="N2" r:id="rId1" xr:uid="{00000000-0004-0000-0300-000000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2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7"/>
  <sheetViews>
    <sheetView showGridLines="0" view="pageBreakPreview" zoomScaleNormal="100" zoomScaleSheetLayoutView="100" workbookViewId="0">
      <selection activeCell="L35" sqref="L35"/>
    </sheetView>
  </sheetViews>
  <sheetFormatPr defaultRowHeight="12.75" x14ac:dyDescent="0.2"/>
  <cols>
    <col min="1" max="1" width="21.28515625" customWidth="1"/>
    <col min="2" max="2" width="40.28515625" customWidth="1"/>
    <col min="3" max="3" width="58.28515625" customWidth="1"/>
    <col min="5" max="6" width="22.42578125" customWidth="1"/>
  </cols>
  <sheetData>
    <row r="1" spans="1:3" ht="26.25" x14ac:dyDescent="0.2">
      <c r="A1" s="123" t="s">
        <v>136</v>
      </c>
      <c r="B1" s="37"/>
      <c r="C1" s="37"/>
    </row>
    <row r="2" spans="1:3" x14ac:dyDescent="0.2">
      <c r="A2" s="115"/>
      <c r="B2" s="37"/>
      <c r="C2" s="37"/>
    </row>
    <row r="3" spans="1:3" x14ac:dyDescent="0.2">
      <c r="A3" s="116" t="s">
        <v>18</v>
      </c>
      <c r="B3" s="117"/>
      <c r="C3" s="118"/>
    </row>
    <row r="4" spans="1:3" x14ac:dyDescent="0.2">
      <c r="A4" s="282" t="s">
        <v>79</v>
      </c>
      <c r="B4" s="283"/>
      <c r="C4" s="284"/>
    </row>
    <row r="5" spans="1:3" x14ac:dyDescent="0.2">
      <c r="A5" s="282"/>
      <c r="B5" s="283"/>
      <c r="C5" s="284"/>
    </row>
    <row r="6" spans="1:3" x14ac:dyDescent="0.2">
      <c r="A6" s="96" t="s">
        <v>80</v>
      </c>
      <c r="B6" s="97"/>
      <c r="C6" s="94"/>
    </row>
    <row r="7" spans="1:3" x14ac:dyDescent="0.2">
      <c r="A7" s="37"/>
      <c r="B7" s="37"/>
      <c r="C7" s="37"/>
    </row>
    <row r="8" spans="1:3" x14ac:dyDescent="0.2">
      <c r="A8" s="32" t="s">
        <v>109</v>
      </c>
      <c r="B8" s="37"/>
      <c r="C8" s="37"/>
    </row>
    <row r="9" spans="1:3" x14ac:dyDescent="0.2">
      <c r="A9" s="119" t="s">
        <v>16</v>
      </c>
      <c r="B9" s="119" t="s">
        <v>17</v>
      </c>
      <c r="C9" s="120" t="s">
        <v>18</v>
      </c>
    </row>
    <row r="10" spans="1:3" x14ac:dyDescent="0.2">
      <c r="A10" s="73" t="s">
        <v>137</v>
      </c>
      <c r="B10" s="34" t="s">
        <v>138</v>
      </c>
      <c r="C10" s="34"/>
    </row>
    <row r="12" spans="1:3" x14ac:dyDescent="0.2">
      <c r="A12" s="32" t="s">
        <v>146</v>
      </c>
      <c r="B12" s="37"/>
      <c r="C12" s="37"/>
    </row>
    <row r="13" spans="1:3" x14ac:dyDescent="0.2">
      <c r="A13" s="119" t="s">
        <v>16</v>
      </c>
      <c r="B13" s="119" t="s">
        <v>17</v>
      </c>
      <c r="C13" s="120" t="s">
        <v>18</v>
      </c>
    </row>
    <row r="14" spans="1:3" x14ac:dyDescent="0.2">
      <c r="A14" s="73" t="s">
        <v>333</v>
      </c>
      <c r="B14" s="34" t="s">
        <v>336</v>
      </c>
      <c r="C14" s="34"/>
    </row>
    <row r="15" spans="1:3" x14ac:dyDescent="0.2">
      <c r="A15" s="73" t="s">
        <v>334</v>
      </c>
      <c r="B15" s="34" t="s">
        <v>337</v>
      </c>
      <c r="C15" s="34"/>
    </row>
    <row r="16" spans="1:3" x14ac:dyDescent="0.2">
      <c r="A16" s="73" t="s">
        <v>335</v>
      </c>
      <c r="B16" s="34" t="s">
        <v>338</v>
      </c>
      <c r="C16" s="34"/>
    </row>
    <row r="17" spans="1:9" x14ac:dyDescent="0.2">
      <c r="A17" s="73" t="s">
        <v>125</v>
      </c>
      <c r="B17" s="34" t="s">
        <v>139</v>
      </c>
      <c r="C17" s="34"/>
    </row>
    <row r="18" spans="1:9" x14ac:dyDescent="0.2">
      <c r="A18" s="73" t="s">
        <v>126</v>
      </c>
      <c r="B18" s="34" t="s">
        <v>140</v>
      </c>
      <c r="C18" s="34"/>
    </row>
    <row r="19" spans="1:9" x14ac:dyDescent="0.2">
      <c r="A19" s="73" t="s">
        <v>105</v>
      </c>
      <c r="B19" s="34" t="s">
        <v>141</v>
      </c>
      <c r="C19" s="34"/>
    </row>
    <row r="20" spans="1:9" x14ac:dyDescent="0.2">
      <c r="A20" s="73" t="s">
        <v>311</v>
      </c>
      <c r="B20" s="34" t="s">
        <v>314</v>
      </c>
      <c r="C20" s="34"/>
    </row>
    <row r="21" spans="1:9" x14ac:dyDescent="0.2">
      <c r="A21" s="73" t="s">
        <v>312</v>
      </c>
      <c r="B21" s="34" t="s">
        <v>315</v>
      </c>
      <c r="C21" s="34"/>
    </row>
    <row r="22" spans="1:9" x14ac:dyDescent="0.2">
      <c r="A22" s="73" t="s">
        <v>313</v>
      </c>
      <c r="B22" s="34" t="s">
        <v>316</v>
      </c>
      <c r="C22" s="34"/>
    </row>
    <row r="24" spans="1:9" x14ac:dyDescent="0.2">
      <c r="A24" s="32" t="s">
        <v>64</v>
      </c>
      <c r="B24" s="37"/>
      <c r="C24" s="37"/>
      <c r="E24" s="285" t="s">
        <v>388</v>
      </c>
      <c r="F24" s="286"/>
    </row>
    <row r="25" spans="1:9" x14ac:dyDescent="0.2">
      <c r="A25" s="120" t="s">
        <v>16</v>
      </c>
      <c r="B25" s="120" t="s">
        <v>17</v>
      </c>
      <c r="C25" s="120" t="s">
        <v>18</v>
      </c>
      <c r="E25" s="204" t="s">
        <v>391</v>
      </c>
      <c r="F25" s="204" t="s">
        <v>389</v>
      </c>
    </row>
    <row r="26" spans="1:9" x14ac:dyDescent="0.2">
      <c r="A26" s="108">
        <v>0</v>
      </c>
      <c r="B26" s="109" t="s">
        <v>112</v>
      </c>
      <c r="C26" s="122"/>
      <c r="E26" s="33">
        <v>1799</v>
      </c>
      <c r="F26" s="33">
        <v>2</v>
      </c>
    </row>
    <row r="27" spans="1:9" x14ac:dyDescent="0.2">
      <c r="A27" s="108">
        <v>120</v>
      </c>
      <c r="B27" s="112" t="s">
        <v>147</v>
      </c>
      <c r="C27" s="112"/>
      <c r="E27" s="33">
        <v>2799</v>
      </c>
      <c r="F27" s="33">
        <v>3</v>
      </c>
    </row>
    <row r="28" spans="1:9" x14ac:dyDescent="0.2">
      <c r="A28" s="110">
        <v>220</v>
      </c>
      <c r="B28" s="112" t="s">
        <v>149</v>
      </c>
      <c r="C28" s="112"/>
      <c r="E28" s="33">
        <v>4000</v>
      </c>
      <c r="F28" s="33">
        <v>4</v>
      </c>
    </row>
    <row r="29" spans="1:9" x14ac:dyDescent="0.2">
      <c r="E29" s="33">
        <v>5000</v>
      </c>
      <c r="F29" s="33">
        <v>5</v>
      </c>
    </row>
    <row r="30" spans="1:9" x14ac:dyDescent="0.2">
      <c r="A30" s="32" t="s">
        <v>317</v>
      </c>
      <c r="B30" s="37"/>
      <c r="C30" s="37"/>
      <c r="D30" s="1"/>
      <c r="E30" s="44"/>
      <c r="F30" s="44"/>
      <c r="H30" s="1"/>
      <c r="I30" s="1"/>
    </row>
    <row r="31" spans="1:9" x14ac:dyDescent="0.2">
      <c r="A31" s="120" t="s">
        <v>16</v>
      </c>
      <c r="B31" s="120" t="s">
        <v>17</v>
      </c>
      <c r="C31" s="120" t="s">
        <v>18</v>
      </c>
      <c r="D31" s="1"/>
      <c r="E31" s="44"/>
      <c r="F31" s="44"/>
      <c r="G31" s="1"/>
      <c r="H31" s="1"/>
      <c r="I31" s="1"/>
    </row>
    <row r="32" spans="1:9" x14ac:dyDescent="0.2">
      <c r="A32" s="108" t="s">
        <v>318</v>
      </c>
      <c r="B32" s="109" t="s">
        <v>320</v>
      </c>
      <c r="C32" s="122"/>
      <c r="D32" s="1"/>
      <c r="E32" s="44"/>
      <c r="F32" s="44"/>
      <c r="G32" s="1"/>
      <c r="H32" s="1"/>
      <c r="I32" s="1"/>
    </row>
    <row r="33" spans="1:9" x14ac:dyDescent="0.2">
      <c r="A33" s="108" t="s">
        <v>319</v>
      </c>
      <c r="B33" s="112" t="s">
        <v>321</v>
      </c>
      <c r="C33" s="112"/>
      <c r="D33" s="1"/>
      <c r="E33" s="1"/>
      <c r="F33" s="1"/>
      <c r="G33" s="1"/>
      <c r="H33" s="1"/>
      <c r="I33" s="1"/>
    </row>
    <row r="34" spans="1:9" x14ac:dyDescent="0.2">
      <c r="A34" s="1"/>
      <c r="D34" s="1"/>
      <c r="E34" s="1"/>
      <c r="F34" s="1"/>
      <c r="G34" s="1"/>
      <c r="H34" s="1"/>
      <c r="I34" s="1"/>
    </row>
    <row r="35" spans="1:9" x14ac:dyDescent="0.2">
      <c r="A35" s="1"/>
      <c r="D35" s="1"/>
      <c r="E35" s="1"/>
      <c r="F35" s="1"/>
      <c r="G35" s="1"/>
      <c r="H35" s="1"/>
      <c r="I35" s="1"/>
    </row>
    <row r="36" spans="1:9" x14ac:dyDescent="0.2">
      <c r="A36" s="1"/>
      <c r="B36" s="37" t="s">
        <v>148</v>
      </c>
      <c r="C36" s="37" t="s">
        <v>124</v>
      </c>
      <c r="D36" s="1"/>
      <c r="E36" s="1"/>
      <c r="F36" s="1"/>
      <c r="G36" s="1"/>
      <c r="H36" s="1"/>
      <c r="I36" s="1"/>
    </row>
    <row r="37" spans="1:9" x14ac:dyDescent="0.2">
      <c r="A37" s="1"/>
      <c r="D37" s="1"/>
      <c r="E37" s="1"/>
      <c r="F37" s="1"/>
      <c r="G37" s="1"/>
      <c r="H37" s="1"/>
      <c r="I37" s="1"/>
    </row>
    <row r="38" spans="1:9" x14ac:dyDescent="0.2">
      <c r="A38" s="1"/>
      <c r="D38" s="1"/>
      <c r="E38" s="1"/>
      <c r="F38" s="1"/>
      <c r="G38" s="1"/>
      <c r="H38" s="1"/>
      <c r="I38" s="1"/>
    </row>
    <row r="39" spans="1:9" x14ac:dyDescent="0.2">
      <c r="A39" s="1"/>
      <c r="D39" s="1"/>
      <c r="E39" s="1"/>
      <c r="F39" s="1"/>
      <c r="G39" s="1"/>
      <c r="H39" s="1"/>
      <c r="I39" s="1"/>
    </row>
    <row r="40" spans="1:9" x14ac:dyDescent="0.2">
      <c r="A40" s="1"/>
      <c r="D40" s="1"/>
      <c r="E40" s="1"/>
      <c r="F40" s="1"/>
      <c r="G40" s="1"/>
      <c r="H40" s="1"/>
      <c r="I40" s="1"/>
    </row>
    <row r="41" spans="1:9" x14ac:dyDescent="0.2">
      <c r="A41" s="1"/>
      <c r="D41" s="1"/>
      <c r="E41" s="1"/>
      <c r="F41" s="1"/>
      <c r="G41" s="1"/>
      <c r="H41" s="1"/>
      <c r="I41" s="1"/>
    </row>
    <row r="42" spans="1:9" x14ac:dyDescent="0.2">
      <c r="A42" s="1"/>
      <c r="D42" s="1"/>
      <c r="E42" s="1"/>
      <c r="F42" s="1"/>
      <c r="G42" s="1"/>
      <c r="H42" s="1"/>
      <c r="I42" s="1"/>
    </row>
    <row r="43" spans="1:9" x14ac:dyDescent="0.2">
      <c r="A43" s="1"/>
      <c r="D43" s="1"/>
      <c r="E43" s="1"/>
      <c r="F43" s="1"/>
      <c r="G43" s="1"/>
      <c r="H43" s="1"/>
      <c r="I43" s="1"/>
    </row>
    <row r="44" spans="1:9" x14ac:dyDescent="0.2">
      <c r="A44" s="1"/>
      <c r="D44" s="1"/>
      <c r="E44" s="1"/>
      <c r="F44" s="1"/>
      <c r="G44" s="1"/>
      <c r="H44" s="1"/>
      <c r="I44" s="1"/>
    </row>
    <row r="45" spans="1:9" x14ac:dyDescent="0.2">
      <c r="A45" s="1"/>
      <c r="D45" s="1"/>
      <c r="E45" s="1"/>
      <c r="F45" s="1"/>
      <c r="G45" s="1"/>
      <c r="H45" s="1"/>
      <c r="I45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77" spans="1:1" x14ac:dyDescent="0.2">
      <c r="A77" s="35" t="s">
        <v>387</v>
      </c>
    </row>
  </sheetData>
  <sheetProtection algorithmName="SHA-512" hashValue="R3oy/W4L9q5SC7QdXFo1xQzvmXgo8pypQZXZjfaDQpTppfaMvL5g3Cb6VqsU0tG//ztUh9SehzbsWSIFyyYMEQ==" saltValue="swLENOYFbu1r3uH8aLUniw==" spinCount="100000" sheet="1" objects="1" scenarios="1"/>
  <mergeCells count="2">
    <mergeCell ref="A4:C5"/>
    <mergeCell ref="E24:F24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31"/>
  <sheetViews>
    <sheetView workbookViewId="0">
      <selection activeCell="B1" sqref="B1"/>
    </sheetView>
  </sheetViews>
  <sheetFormatPr defaultRowHeight="12.75" x14ac:dyDescent="0.2"/>
  <cols>
    <col min="2" max="2" width="9.140625" style="133"/>
    <col min="3" max="3" width="12.7109375" style="133" bestFit="1" customWidth="1"/>
    <col min="4" max="4" width="9.140625" style="133"/>
  </cols>
  <sheetData>
    <row r="1" spans="2:7" x14ac:dyDescent="0.2">
      <c r="B1" s="30" t="s">
        <v>52</v>
      </c>
      <c r="C1" s="7" t="s">
        <v>57</v>
      </c>
      <c r="D1" s="47" t="s">
        <v>133</v>
      </c>
      <c r="E1" s="189" t="s">
        <v>330</v>
      </c>
    </row>
    <row r="2" spans="2:7" x14ac:dyDescent="0.2">
      <c r="B2" s="133" t="s">
        <v>333</v>
      </c>
      <c r="C2" s="49" t="s">
        <v>58</v>
      </c>
      <c r="D2" s="49" t="s">
        <v>94</v>
      </c>
      <c r="E2" t="s">
        <v>318</v>
      </c>
    </row>
    <row r="3" spans="2:7" x14ac:dyDescent="0.2">
      <c r="B3" s="133" t="s">
        <v>334</v>
      </c>
      <c r="C3" s="49" t="s">
        <v>59</v>
      </c>
      <c r="D3" s="49" t="s">
        <v>95</v>
      </c>
      <c r="E3" t="s">
        <v>319</v>
      </c>
    </row>
    <row r="4" spans="2:7" x14ac:dyDescent="0.2">
      <c r="B4" s="134" t="s">
        <v>335</v>
      </c>
      <c r="C4" s="49" t="s">
        <v>71</v>
      </c>
      <c r="D4" s="49" t="s">
        <v>96</v>
      </c>
    </row>
    <row r="5" spans="2:7" x14ac:dyDescent="0.2">
      <c r="B5" s="133" t="s">
        <v>125</v>
      </c>
      <c r="C5" s="49"/>
      <c r="D5" s="49" t="s">
        <v>97</v>
      </c>
      <c r="E5" s="189" t="s">
        <v>331</v>
      </c>
    </row>
    <row r="6" spans="2:7" x14ac:dyDescent="0.2">
      <c r="B6" s="133" t="s">
        <v>126</v>
      </c>
      <c r="C6" s="6"/>
      <c r="D6" s="49" t="s">
        <v>98</v>
      </c>
      <c r="E6" s="190" t="s">
        <v>319</v>
      </c>
    </row>
    <row r="7" spans="2:7" x14ac:dyDescent="0.2">
      <c r="B7" s="134" t="s">
        <v>105</v>
      </c>
      <c r="C7" s="7"/>
      <c r="D7" s="49" t="s">
        <v>99</v>
      </c>
    </row>
    <row r="8" spans="2:7" x14ac:dyDescent="0.2">
      <c r="B8" s="133" t="s">
        <v>311</v>
      </c>
      <c r="C8" s="49"/>
      <c r="D8" s="49" t="s">
        <v>100</v>
      </c>
    </row>
    <row r="9" spans="2:7" x14ac:dyDescent="0.2">
      <c r="B9" s="133" t="s">
        <v>312</v>
      </c>
      <c r="C9" s="49"/>
      <c r="D9" s="49" t="s">
        <v>101</v>
      </c>
    </row>
    <row r="10" spans="2:7" x14ac:dyDescent="0.2">
      <c r="B10" s="133" t="s">
        <v>313</v>
      </c>
      <c r="C10" s="6"/>
      <c r="D10" s="49" t="s">
        <v>102</v>
      </c>
      <c r="G10" s="190"/>
    </row>
    <row r="11" spans="2:7" x14ac:dyDescent="0.2">
      <c r="C11" s="6"/>
      <c r="D11" s="49" t="s">
        <v>103</v>
      </c>
    </row>
    <row r="12" spans="2:7" x14ac:dyDescent="0.2">
      <c r="C12" s="6"/>
      <c r="D12" s="6">
        <v>11</v>
      </c>
    </row>
    <row r="13" spans="2:7" x14ac:dyDescent="0.2">
      <c r="C13" s="6"/>
      <c r="D13" s="49" t="s">
        <v>127</v>
      </c>
    </row>
    <row r="14" spans="2:7" x14ac:dyDescent="0.2">
      <c r="C14" s="6"/>
      <c r="D14" s="6">
        <v>13</v>
      </c>
    </row>
    <row r="15" spans="2:7" x14ac:dyDescent="0.2">
      <c r="C15" s="6"/>
      <c r="D15" s="6">
        <v>14</v>
      </c>
    </row>
    <row r="16" spans="2:7" x14ac:dyDescent="0.2">
      <c r="C16" s="6"/>
      <c r="D16" s="49" t="s">
        <v>128</v>
      </c>
    </row>
    <row r="17" spans="2:4" x14ac:dyDescent="0.2">
      <c r="C17" s="6"/>
      <c r="D17" s="49" t="s">
        <v>129</v>
      </c>
    </row>
    <row r="18" spans="2:4" x14ac:dyDescent="0.2">
      <c r="C18" s="6"/>
      <c r="D18" s="49" t="s">
        <v>130</v>
      </c>
    </row>
    <row r="19" spans="2:4" x14ac:dyDescent="0.2">
      <c r="C19" s="6"/>
      <c r="D19" s="49" t="s">
        <v>131</v>
      </c>
    </row>
    <row r="20" spans="2:4" x14ac:dyDescent="0.2">
      <c r="C20" s="6"/>
      <c r="D20" s="49" t="s">
        <v>132</v>
      </c>
    </row>
    <row r="21" spans="2:4" x14ac:dyDescent="0.2">
      <c r="C21" s="6"/>
      <c r="D21" s="49" t="s">
        <v>31</v>
      </c>
    </row>
    <row r="24" spans="2:4" x14ac:dyDescent="0.2">
      <c r="D24" s="107" t="s">
        <v>134</v>
      </c>
    </row>
    <row r="25" spans="2:4" x14ac:dyDescent="0.2">
      <c r="D25" s="49" t="s">
        <v>71</v>
      </c>
    </row>
    <row r="29" spans="2:4" x14ac:dyDescent="0.2">
      <c r="B29" s="48" t="s">
        <v>135</v>
      </c>
    </row>
    <row r="31" spans="2:4" x14ac:dyDescent="0.2">
      <c r="B31" s="48" t="s">
        <v>332</v>
      </c>
    </row>
  </sheetData>
  <sheetProtection algorithmName="SHA-512" hashValue="iCPnjQcj8kZHi6pCaANijV32Oi1/HsQFzK8Ehxx9pWjbs2FeWmF5f0nS7JA2DFgDNs0cGfy+LThj5trNYgGhrQ==" saltValue="baSbJh0H6o6LERbyB8sG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52</vt:i4>
      </vt:variant>
    </vt:vector>
  </HeadingPairs>
  <TitlesOfParts>
    <vt:vector size="61" baseType="lpstr">
      <vt:lpstr>Purenitový box</vt:lpstr>
      <vt:lpstr>help</vt:lpstr>
      <vt:lpstr>pokyny box</vt:lpstr>
      <vt:lpstr>Purenitový box rohový</vt:lpstr>
      <vt:lpstr>help corner</vt:lpstr>
      <vt:lpstr>pokyny box rohový</vt:lpstr>
      <vt:lpstr>Purenitové ostění</vt:lpstr>
      <vt:lpstr>pokyny ostění</vt:lpstr>
      <vt:lpstr>helpostění</vt:lpstr>
      <vt:lpstr>'help corner'!Drzak</vt:lpstr>
      <vt:lpstr>Drzak</vt:lpstr>
      <vt:lpstr>'help corner'!DrzakN</vt:lpstr>
      <vt:lpstr>DrzakN</vt:lpstr>
      <vt:lpstr>DrzakO</vt:lpstr>
      <vt:lpstr>DrzakON</vt:lpstr>
      <vt:lpstr>DrzakOST</vt:lpstr>
      <vt:lpstr>'help corner'!DrzakVZ</vt:lpstr>
      <vt:lpstr>DrzakVZ</vt:lpstr>
      <vt:lpstr>Mont.kon.SIO</vt:lpstr>
      <vt:lpstr>'help corner'!Mont.konzola</vt:lpstr>
      <vt:lpstr>Mont.konzola</vt:lpstr>
      <vt:lpstr>Mont.konzola1</vt:lpstr>
      <vt:lpstr>'help corner'!Mont.PB</vt:lpstr>
      <vt:lpstr>Mont.PB</vt:lpstr>
      <vt:lpstr>'help corner'!Mont.PBL</vt:lpstr>
      <vt:lpstr>Mont.PBL</vt:lpstr>
      <vt:lpstr>'help corner'!Mont.profil</vt:lpstr>
      <vt:lpstr>Mont.profil</vt:lpstr>
      <vt:lpstr>'help corner'!Nastrik</vt:lpstr>
      <vt:lpstr>Nastrik</vt:lpstr>
      <vt:lpstr>'help corner'!NastrikN</vt:lpstr>
      <vt:lpstr>NastrikN</vt:lpstr>
      <vt:lpstr>'pokyny ostění'!Oblast_tisku</vt:lpstr>
      <vt:lpstr>'Purenitové ostění'!Oblast_tisku</vt:lpstr>
      <vt:lpstr>'Purenitový box'!Oblast_tisku</vt:lpstr>
      <vt:lpstr>'Purenitový box rohový'!Oblast_tisku</vt:lpstr>
      <vt:lpstr>'help corner'!Podl</vt:lpstr>
      <vt:lpstr>Podl</vt:lpstr>
      <vt:lpstr>PodlMon</vt:lpstr>
      <vt:lpstr>PodlMonN</vt:lpstr>
      <vt:lpstr>'help corner'!PodlN</vt:lpstr>
      <vt:lpstr>PodlN</vt:lpstr>
      <vt:lpstr>'help corner'!RAL</vt:lpstr>
      <vt:lpstr>RAL</vt:lpstr>
      <vt:lpstr>Roh</vt:lpstr>
      <vt:lpstr>'help corner'!Tl.Izolace</vt:lpstr>
      <vt:lpstr>Tl.Izolace</vt:lpstr>
      <vt:lpstr>'help corner'!Tl.Izolace1</vt:lpstr>
      <vt:lpstr>Tl.Izolace1</vt:lpstr>
      <vt:lpstr>'help corner'!Tl.Izolace2</vt:lpstr>
      <vt:lpstr>Tl.Izolace2</vt:lpstr>
      <vt:lpstr>Typ</vt:lpstr>
      <vt:lpstr>'help corner'!TypBoxu</vt:lpstr>
      <vt:lpstr>TypBoxu</vt:lpstr>
      <vt:lpstr>TypBoxuC</vt:lpstr>
      <vt:lpstr>'help corner'!Vyvod</vt:lpstr>
      <vt:lpstr>Vyvod</vt:lpstr>
      <vt:lpstr>'help corner'!Vyvod_PB</vt:lpstr>
      <vt:lpstr>Vyvod_PB</vt:lpstr>
      <vt:lpstr>'help corner'!ZaomitaciL</vt:lpstr>
      <vt:lpstr>ZaomitaciL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2024-10-07T11:30:19Z</cp:lastPrinted>
  <dcterms:created xsi:type="dcterms:W3CDTF">1999-04-19T09:49:06Z</dcterms:created>
  <dcterms:modified xsi:type="dcterms:W3CDTF">2025-05-28T08:39:08Z</dcterms:modified>
</cp:coreProperties>
</file>